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6608668K\Downloads\"/>
    </mc:Choice>
  </mc:AlternateContent>
  <xr:revisionPtr revIDLastSave="0" documentId="13_ncr:1_{14F25F6D-E24A-4539-A5F4-F11BBD5869EA}" xr6:coauthVersionLast="47" xr6:coauthVersionMax="47" xr10:uidLastSave="{00000000-0000-0000-0000-000000000000}"/>
  <bookViews>
    <workbookView xWindow="-120" yWindow="-120" windowWidth="25440" windowHeight="15390" tabRatio="813" xr2:uid="{00000000-000D-0000-FFFF-FFFF00000000}"/>
  </bookViews>
  <sheets>
    <sheet name="Notice" sheetId="8" r:id="rId1"/>
    <sheet name="Fiche Propreté " sheetId="16" r:id="rId2"/>
    <sheet name="Fiche Disponibilité élévatique" sheetId="9" r:id="rId3"/>
    <sheet name="Fiche informations en gare" sheetId="28" r:id="rId4"/>
    <sheet name="Fiche Satisfaction" sheetId="18" r:id="rId5"/>
    <sheet name="Fiche PMR" sheetId="25" r:id="rId6"/>
    <sheet name="Fiche Porte embarquements" sheetId="33" r:id="rId7"/>
    <sheet name="Fiche Intermodalité" sheetId="40" r:id="rId8"/>
    <sheet name="Fiche Sûreté" sheetId="41" r:id="rId9"/>
    <sheet name="Fiche PFU" sheetId="42" r:id="rId10"/>
    <sheet name="Histo - Objectif Propreté" sheetId="29" r:id="rId11"/>
    <sheet name="Histo - Objectif Elevatique" sheetId="34" r:id="rId12"/>
    <sheet name="Histo-objectifs Satisfaction" sheetId="6" r:id="rId13"/>
    <sheet name="Histo- Information" sheetId="35" r:id="rId14"/>
    <sheet name="Histo-PE" sheetId="37" r:id="rId15"/>
    <sheet name="Histo-PMR" sheetId="38" r:id="rId16"/>
  </sheets>
  <definedNames>
    <definedName name="_xlnm._FilterDatabase" localSheetId="11" hidden="1">'Histo - Objectif Elevatique'!$A$6:$T$68</definedName>
    <definedName name="_xlnm.Print_Area" localSheetId="2">'Fiche Disponibilité élévatique'!$A$1:$B$12</definedName>
    <definedName name="_xlnm.Print_Area" localSheetId="3">'Fiche informations en gare'!$A$1:$B$13</definedName>
    <definedName name="_xlnm.Print_Area" localSheetId="7">'Fiche Intermodalité'!$A$1:$B$13</definedName>
    <definedName name="_xlnm.Print_Area" localSheetId="9">'Fiche PFU'!$A$1:$B$13</definedName>
    <definedName name="_xlnm.Print_Area" localSheetId="5">'Fiche PMR'!$A$1:$B$13</definedName>
    <definedName name="_xlnm.Print_Area" localSheetId="6">'Fiche Porte embarquements'!$A$1:$B$13</definedName>
    <definedName name="_xlnm.Print_Area" localSheetId="1">'Fiche Propreté '!$A$1:$B$12</definedName>
    <definedName name="_xlnm.Print_Area" localSheetId="4">'Fiche Satisfaction'!$A$1:$B$13</definedName>
    <definedName name="_xlnm.Print_Area" localSheetId="8">'Fiche Sûreté'!$A$1:$B$13</definedName>
    <definedName name="_xlnm.Print_Area" localSheetId="11">'Histo - Objectif Elevatique'!$A$1:$T$70</definedName>
    <definedName name="_xlnm.Print_Area" localSheetId="10">'Histo - Objectif Propreté'!$A$1:$O$70</definedName>
    <definedName name="_xlnm.Print_Area" localSheetId="13">'Histo- Information'!$A$3:$E$70</definedName>
    <definedName name="_xlnm.Print_Area" localSheetId="12">'Histo-objectifs Satisfaction'!$A$1:$I$69</definedName>
    <definedName name="_xlnm.Print_Area" localSheetId="14">'Histo-PE'!$A$3:$A$23</definedName>
    <definedName name="_xlnm.Print_Area" localSheetId="15">'Histo-PMR'!$A$3:$A$25</definedName>
    <definedName name="_xlnm.Print_Area" localSheetId="0">Notice!$A$2:$A$12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42" l="1"/>
  <c r="A1" i="41"/>
  <c r="A1" i="40"/>
  <c r="S46" i="6"/>
  <c r="S49" i="6"/>
  <c r="S50" i="6"/>
  <c r="S54" i="6"/>
  <c r="S9" i="6"/>
  <c r="S13" i="6"/>
  <c r="S17" i="6"/>
  <c r="S21" i="6"/>
  <c r="S25" i="6"/>
  <c r="S29" i="6"/>
  <c r="S33" i="6"/>
  <c r="S37" i="6"/>
  <c r="O43" i="6"/>
  <c r="S43" i="6" s="1"/>
  <c r="O44" i="6"/>
  <c r="S44" i="6" s="1"/>
  <c r="O45" i="6"/>
  <c r="S45" i="6" s="1"/>
  <c r="O46" i="6"/>
  <c r="O47" i="6"/>
  <c r="S47" i="6" s="1"/>
  <c r="O48" i="6"/>
  <c r="S48" i="6" s="1"/>
  <c r="O51" i="6"/>
  <c r="S51" i="6" s="1"/>
  <c r="O52" i="6"/>
  <c r="S52" i="6" s="1"/>
  <c r="O53" i="6"/>
  <c r="S53" i="6" s="1"/>
  <c r="O54" i="6"/>
  <c r="O6" i="6"/>
  <c r="S6" i="6" s="1"/>
  <c r="O7" i="6"/>
  <c r="S7" i="6" s="1"/>
  <c r="O8" i="6"/>
  <c r="S8" i="6" s="1"/>
  <c r="O9" i="6"/>
  <c r="O10" i="6"/>
  <c r="S10" i="6" s="1"/>
  <c r="O11" i="6"/>
  <c r="S11" i="6" s="1"/>
  <c r="O12" i="6"/>
  <c r="S12" i="6" s="1"/>
  <c r="O13" i="6"/>
  <c r="O14" i="6"/>
  <c r="S14" i="6" s="1"/>
  <c r="O15" i="6"/>
  <c r="S15" i="6" s="1"/>
  <c r="O16" i="6"/>
  <c r="S16" i="6" s="1"/>
  <c r="O17" i="6"/>
  <c r="O18" i="6"/>
  <c r="S18" i="6" s="1"/>
  <c r="O19" i="6"/>
  <c r="S19" i="6" s="1"/>
  <c r="O20" i="6"/>
  <c r="S20" i="6" s="1"/>
  <c r="O21" i="6"/>
  <c r="O22" i="6"/>
  <c r="S22" i="6" s="1"/>
  <c r="O23" i="6"/>
  <c r="S23" i="6" s="1"/>
  <c r="O24" i="6"/>
  <c r="S24" i="6" s="1"/>
  <c r="O25" i="6"/>
  <c r="O26" i="6"/>
  <c r="S26" i="6" s="1"/>
  <c r="O27" i="6"/>
  <c r="S27" i="6" s="1"/>
  <c r="O28" i="6"/>
  <c r="S28" i="6" s="1"/>
  <c r="O29" i="6"/>
  <c r="O30" i="6"/>
  <c r="S30" i="6" s="1"/>
  <c r="O31" i="6"/>
  <c r="S31" i="6" s="1"/>
  <c r="O32" i="6"/>
  <c r="S32" i="6" s="1"/>
  <c r="O33" i="6"/>
  <c r="O34" i="6"/>
  <c r="S34" i="6" s="1"/>
  <c r="O35" i="6"/>
  <c r="S35" i="6" s="1"/>
  <c r="O36" i="6"/>
  <c r="S36" i="6" s="1"/>
  <c r="O37" i="6"/>
  <c r="O38" i="6"/>
  <c r="S38" i="6" s="1"/>
  <c r="O39" i="6"/>
  <c r="S39" i="6" s="1"/>
  <c r="O5" i="6"/>
  <c r="S5" i="6" s="1"/>
  <c r="N44" i="6" l="1"/>
  <c r="N15" i="6" l="1"/>
  <c r="N6" i="6"/>
  <c r="N7" i="6"/>
  <c r="N8" i="6"/>
  <c r="N9" i="6"/>
  <c r="N10" i="6"/>
  <c r="N11" i="6"/>
  <c r="N12" i="6"/>
  <c r="N13" i="6"/>
  <c r="N14" i="6"/>
  <c r="N16" i="6"/>
  <c r="N17" i="6"/>
  <c r="N18" i="6"/>
  <c r="N19" i="6"/>
  <c r="N20" i="6"/>
  <c r="N22" i="6"/>
  <c r="N23" i="6"/>
  <c r="N24" i="6"/>
  <c r="N25" i="6"/>
  <c r="N26" i="6"/>
  <c r="N27" i="6"/>
  <c r="N28" i="6"/>
  <c r="N29" i="6"/>
  <c r="N30" i="6"/>
  <c r="N31" i="6"/>
  <c r="N32" i="6"/>
  <c r="N33" i="6"/>
  <c r="N34" i="6"/>
  <c r="N35" i="6"/>
  <c r="N36" i="6"/>
  <c r="N37" i="6"/>
  <c r="N43" i="6"/>
  <c r="N45" i="6"/>
  <c r="N46" i="6"/>
  <c r="N47" i="6"/>
  <c r="N48" i="6"/>
  <c r="N51" i="6"/>
  <c r="N52" i="6"/>
  <c r="N53" i="6"/>
  <c r="N54" i="6"/>
  <c r="N5" i="6"/>
  <c r="A1" i="33" l="1"/>
  <c r="A1" i="25"/>
  <c r="A1" i="18"/>
  <c r="A1" i="9" l="1"/>
  <c r="A1" i="28" l="1"/>
  <c r="A1" i="29"/>
  <c r="A1" i="38" l="1"/>
  <c r="A1" i="37"/>
  <c r="A1" i="35"/>
  <c r="A1" i="34"/>
  <c r="A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Sophie DANSIN</author>
  </authors>
  <commentList>
    <comment ref="C18" authorId="0" shapeId="0" xr:uid="{00000000-0006-0000-0800-000001000000}">
      <text>
        <r>
          <rPr>
            <b/>
            <sz val="9"/>
            <color indexed="81"/>
            <rFont val="Tahoma"/>
            <family val="2"/>
          </rPr>
          <t>Sophie DANSIN:</t>
        </r>
        <r>
          <rPr>
            <sz val="9"/>
            <color indexed="81"/>
            <rFont val="Tahoma"/>
            <family val="2"/>
          </rPr>
          <t xml:space="preserve">
Que la gare de surface
</t>
        </r>
      </text>
    </comment>
    <comment ref="C20" authorId="0" shapeId="0" xr:uid="{00000000-0006-0000-0800-000002000000}">
      <text>
        <r>
          <rPr>
            <b/>
            <sz val="9"/>
            <color indexed="81"/>
            <rFont val="Tahoma"/>
            <family val="2"/>
          </rPr>
          <t>Sophie DANSIN:</t>
        </r>
        <r>
          <rPr>
            <sz val="9"/>
            <color indexed="81"/>
            <rFont val="Tahoma"/>
            <family val="2"/>
          </rPr>
          <t xml:space="preserve">
Que la gare de surface
</t>
        </r>
      </text>
    </comment>
    <comment ref="C22" authorId="0" shapeId="0" xr:uid="{00000000-0006-0000-0800-000003000000}">
      <text>
        <r>
          <rPr>
            <b/>
            <sz val="9"/>
            <color indexed="81"/>
            <rFont val="Tahoma"/>
            <family val="2"/>
          </rPr>
          <t>Sophie DANSIN:</t>
        </r>
        <r>
          <rPr>
            <sz val="9"/>
            <color indexed="81"/>
            <rFont val="Tahoma"/>
            <family val="2"/>
          </rPr>
          <t xml:space="preserve">
Que la gare de surface
</t>
        </r>
      </text>
    </comment>
    <comment ref="C50" authorId="0" shapeId="0" xr:uid="{00000000-0006-0000-0800-000004000000}">
      <text>
        <r>
          <rPr>
            <b/>
            <sz val="9"/>
            <color indexed="81"/>
            <rFont val="Tahoma"/>
            <family val="2"/>
          </rPr>
          <t>Sophie DANSIN:</t>
        </r>
        <r>
          <rPr>
            <sz val="9"/>
            <color indexed="81"/>
            <rFont val="Tahoma"/>
            <family val="2"/>
          </rPr>
          <t xml:space="preserve">
yc gares souterraines Paris Austerlitz, Paris Gare du Nord, Paris Lyon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Sophie DANSIN</author>
    <author>6711912G</author>
  </authors>
  <commentList>
    <comment ref="B18" authorId="0" shapeId="0" xr:uid="{D0E33CCB-8F8F-4F80-A501-5C75DAA649E8}">
      <text>
        <r>
          <rPr>
            <b/>
            <sz val="9"/>
            <color indexed="81"/>
            <rFont val="Tahoma"/>
            <family val="2"/>
          </rPr>
          <t>Sophie DANSIN:</t>
        </r>
        <r>
          <rPr>
            <sz val="9"/>
            <color indexed="81"/>
            <rFont val="Tahoma"/>
            <family val="2"/>
          </rPr>
          <t xml:space="preserve">
QUE LA GARE DE SURFACE</t>
        </r>
      </text>
    </comment>
    <comment ref="B20" authorId="0" shapeId="0" xr:uid="{52D9D2EF-4F81-424B-A808-E9B2CD9733F5}">
      <text>
        <r>
          <rPr>
            <b/>
            <sz val="9"/>
            <color indexed="81"/>
            <rFont val="Tahoma"/>
            <family val="2"/>
          </rPr>
          <t>Sophie DANSIN:</t>
        </r>
        <r>
          <rPr>
            <sz val="9"/>
            <color indexed="81"/>
            <rFont val="Tahoma"/>
            <family val="2"/>
          </rPr>
          <t xml:space="preserve">
QUE LA GARE DE SURFACE POUR PARIS LYON</t>
        </r>
      </text>
    </comment>
    <comment ref="B22" authorId="0" shapeId="0" xr:uid="{4AF91E1C-8D2D-4D9B-8D8F-994CAD26A25B}">
      <text>
        <r>
          <rPr>
            <b/>
            <sz val="9"/>
            <color indexed="81"/>
            <rFont val="Tahoma"/>
            <family val="2"/>
          </rPr>
          <t>Sophie DANSIN:</t>
        </r>
        <r>
          <rPr>
            <sz val="9"/>
            <color indexed="81"/>
            <rFont val="Tahoma"/>
            <family val="2"/>
          </rPr>
          <t xml:space="preserve">
QUE LA GARE DE SURFACE</t>
        </r>
      </text>
    </comment>
    <comment ref="B32" authorId="0" shapeId="0" xr:uid="{ECD0585E-6CE4-4496-BCF7-CC84B13014EC}">
      <text>
        <r>
          <rPr>
            <b/>
            <sz val="9"/>
            <color indexed="81"/>
            <rFont val="Tahoma"/>
            <family val="2"/>
          </rPr>
          <t>Sophie DANSIN:</t>
        </r>
        <r>
          <rPr>
            <sz val="9"/>
            <color indexed="81"/>
            <rFont val="Tahoma"/>
            <family val="2"/>
          </rPr>
          <t xml:space="preserve">
Sans la gare de Thionville. n’a pas eu de résultat en 2017 à cause d’un conflit social
INFO CLAIRE GAUTHIER</t>
        </r>
      </text>
    </comment>
    <comment ref="C32" authorId="1" shapeId="0" xr:uid="{565FCC70-0CD7-458D-8AC2-C7414D3B30D0}">
      <text>
        <r>
          <rPr>
            <b/>
            <sz val="9"/>
            <color indexed="81"/>
            <rFont val="Tahoma"/>
            <family val="2"/>
          </rPr>
          <t>6711912G:</t>
        </r>
        <r>
          <rPr>
            <sz val="9"/>
            <color indexed="81"/>
            <rFont val="Tahoma"/>
            <family val="2"/>
          </rPr>
          <t xml:space="preserve">
Avec Thionville</t>
        </r>
      </text>
    </comment>
  </commentList>
</comments>
</file>

<file path=xl/sharedStrings.xml><?xml version="1.0" encoding="utf-8"?>
<sst xmlns="http://schemas.openxmlformats.org/spreadsheetml/2006/main" count="1211" uniqueCount="187">
  <si>
    <t xml:space="preserve">Propreté </t>
  </si>
  <si>
    <t xml:space="preserve">Modalités de calcul </t>
  </si>
  <si>
    <t>Périmètre</t>
  </si>
  <si>
    <t>Suivi</t>
  </si>
  <si>
    <t>Fréquence de calcul : annuelle</t>
  </si>
  <si>
    <t>Fréquence de publication : annuelle (N+1)</t>
  </si>
  <si>
    <t>Fréquence de calcul des incitations : annuelle</t>
  </si>
  <si>
    <t>Objectif</t>
  </si>
  <si>
    <t>Incitations</t>
  </si>
  <si>
    <t>Versement : avoir sur facturation de la prestation de base du périmètre de gestion au cours du premier semestre de l'année N+1</t>
  </si>
  <si>
    <t>Date de mise en œuvre</t>
  </si>
  <si>
    <t>Ce document comporte :</t>
  </si>
  <si>
    <t xml:space="preserve">- une fiche par indicateur précisant l'historique de mesure de l'indicateur et les objectifs associés pour chaque périmètre de gestion </t>
  </si>
  <si>
    <t>Disponibilité de l'élévatique</t>
  </si>
  <si>
    <t xml:space="preserve"> Fréquence de calcul : annuelle</t>
  </si>
  <si>
    <t>Qualité de l'information voyageurs</t>
  </si>
  <si>
    <t>Satisfaction globale des voyageurs en gare</t>
  </si>
  <si>
    <t>Qualité des prestations PMR réservées</t>
  </si>
  <si>
    <t>L'indicateur mesure le taux de réalisation des prestation pour les personnes à mobilité réduite (PMR) à partir de l'outil SOCA. Il s'agit du taux de réalisation des prestations PMR réservées à l'avance, seul type de prestation qui comporte une obligation de réalisation pour le gestionnaire des gares.</t>
  </si>
  <si>
    <t>Tous les périmètres concernés</t>
  </si>
  <si>
    <t>Fréquence de calcul des incitations : pas d'incitation</t>
  </si>
  <si>
    <t>Disponibilité des portes d'embarquement</t>
  </si>
  <si>
    <t>Le taux de disponibilité tient compte :
-	des indisponibilités constatées entre 5H00 et 1H00, 7 /7 jours,
-	des indisponibilités de portes dues à des incidents relevant d’IER (incident porte, outil de pilotage des portes G&amp;C, ...) mais aussi ceux relevant le cas échéant de G&amp;C (par exemple  pb réseaux, indisponibilité suite au chargement ou changement de version, etc.), ou d'autres acteurs qui ne dépendent pas des transporteurs.
Le taux de disponibilité d’une gare s’effectue dans un premier temps par le suivi de l’indisponibilité des portes en fonction de la criticité de l’incident amenant cette indisponibilité (Incident bloquant, majeur ou mineur).
Ce temps d’indisponibilité est considéré sur l’ensemble des portes d’une même ligne. Ceci permettant de savoir s’il y a une indisponibilité à utiliser le système d’embarquement sur la dite ligne.
Un seuil (en %) est considéré en fonction de la criticité des incidents (10% pour un incident dit bloquant, 20% pour majeur 50% pour mineur).
Par exemple, si 10% ou plus du nombre de portes sur une ligne subissent un incident bloquant sur une même période temporelle, alors cette ligne est considérée comme KO sur la durée de chevauchement des incidents bloquants. 
Ce temps d’indisponibilité est considéré sur l’ensemble des portes d’une même ligne. Ceci permettant de savoir s’il y a une indisponibilité à utiliser le système d’embarquement sur la dite ligne.
Le taux de disponibilité résulte donc de l’ensemble des indisponibilités par ligne, sur le nombre totale des portes de la gare.
Etape 1 : Calcul du taux de non-disponibilité de chacune des lignes de portes (ligne considérée comme KO)
Taux de non-disponibilité d'une ligne 
= Nombre total de minutes pendant lesquelles est vérifié [(Nombre de portes en incident mineur / Nombre de portes total de la ligne) &gt; seuil maximum (50%)] OU [(Nombre de portes en incident majeur / Nombre de portes total de la ligne) &gt; seuil maximum (20%)] OU [(Nombre de portes en incident bloquant / Nombre de portes total de la ligne) &gt; seuil maximum (10%)] / Nombre total de minutes de la période considérée
Etape 2 : Pondération par nombre de portes par ligne
Taux de disponibilité d'une gare 
= [[Taux de non-disponibilité de chaque ligne / nombre de portes total de la ligne] / Nombre total de portes dans la gare]
Le taux de disponibilité résulte donc de l’ensemble des indisponibilités par ligne, sur le nombre totale des portes de la gare.</t>
  </si>
  <si>
    <t>Mesure de l'indicateur de Propreté</t>
  </si>
  <si>
    <t>Périmètre de gestion</t>
  </si>
  <si>
    <t>Moyenne 2015-2017</t>
  </si>
  <si>
    <t>Objectif 2018</t>
  </si>
  <si>
    <t>Objectif 2019</t>
  </si>
  <si>
    <t>Objectif 2020</t>
  </si>
  <si>
    <t>Objectif 2021</t>
  </si>
  <si>
    <t>TGA AEROPORT CDG 2 TGV</t>
  </si>
  <si>
    <t>TGA BORDEAUX</t>
  </si>
  <si>
    <t>TGA GRENOBLE</t>
  </si>
  <si>
    <t>TGA LILLE EUROPE</t>
  </si>
  <si>
    <t>TGA LILLE FLANDRES</t>
  </si>
  <si>
    <t>TGA LYON PART-DIEU</t>
  </si>
  <si>
    <t>TGA MARSEILLE ST CHARLES</t>
  </si>
  <si>
    <t>TGA MONTPELLIER</t>
  </si>
  <si>
    <t>TGA NANCY</t>
  </si>
  <si>
    <t>TGA NANTES</t>
  </si>
  <si>
    <t>TGA NICE</t>
  </si>
  <si>
    <t>TGA PARIS AUSTERLITZ</t>
  </si>
  <si>
    <t>TGA PARIS EST</t>
  </si>
  <si>
    <t>TGA PARIS GARE DE LYON - BERCY</t>
  </si>
  <si>
    <t>TGA PARIS MONTPARNASSE</t>
  </si>
  <si>
    <t>TGA PARIS NORD</t>
  </si>
  <si>
    <t>TGA RENNES</t>
  </si>
  <si>
    <t>TGA STRASBOURG</t>
  </si>
  <si>
    <t>TGA TOULOUSE</t>
  </si>
  <si>
    <t>A AUV-RHONE ALPES</t>
  </si>
  <si>
    <t>A BOURGOGNE FC</t>
  </si>
  <si>
    <t>A BRETAGNE</t>
  </si>
  <si>
    <t>A CENTRE VAL de LOIRE</t>
  </si>
  <si>
    <t>A GRAND EST</t>
  </si>
  <si>
    <t>A HAUTS DE FRANCE</t>
  </si>
  <si>
    <t>A NORMANDIE</t>
  </si>
  <si>
    <t>A NOUVELLE AQUITAINE</t>
  </si>
  <si>
    <t>A OCCITANIE</t>
  </si>
  <si>
    <t>A PACA</t>
  </si>
  <si>
    <t>A PAYS DE LA LOIRE</t>
  </si>
  <si>
    <t>A TGV</t>
  </si>
  <si>
    <t>B AUV-RHONE ALPES</t>
  </si>
  <si>
    <t>B BOURGOGNE FC</t>
  </si>
  <si>
    <t>B BRETAGNE</t>
  </si>
  <si>
    <t>x</t>
  </si>
  <si>
    <t>B CENTRE VAL de LOIRE</t>
  </si>
  <si>
    <t>B GRAND EST</t>
  </si>
  <si>
    <t>B HAUTS DE FRANCE</t>
  </si>
  <si>
    <t>B NORMANDIE</t>
  </si>
  <si>
    <t>B NOUVELLE AQUITAINE</t>
  </si>
  <si>
    <t>B OCCITANIE</t>
  </si>
  <si>
    <t>B PACA</t>
  </si>
  <si>
    <t>B PAYS DE LA LOIRE</t>
  </si>
  <si>
    <t>C AUV-RHONE ALPES</t>
  </si>
  <si>
    <t>C BOURGOGNE FC</t>
  </si>
  <si>
    <t>C BRETAGNE</t>
  </si>
  <si>
    <t>C CENTRE VAL de LOIRE</t>
  </si>
  <si>
    <t>C GRAND EST</t>
  </si>
  <si>
    <t>C HAUTS DE FRANCE</t>
  </si>
  <si>
    <t>C NORMANDIE</t>
  </si>
  <si>
    <t>C NOUVELLE AQUITAINE</t>
  </si>
  <si>
    <t>C OCCITANIE</t>
  </si>
  <si>
    <t>ND</t>
  </si>
  <si>
    <t>C PACA</t>
  </si>
  <si>
    <t>C PAYS DE LA LOIRE</t>
  </si>
  <si>
    <t>Historique et objectifs - Disponibilité de l'élévatique</t>
  </si>
  <si>
    <t>Nom de la gare</t>
  </si>
  <si>
    <t>TGA PARIS GARE DE LYON BERCY</t>
  </si>
  <si>
    <t>TGA PARIS ST LAZARE</t>
  </si>
  <si>
    <t>Historique et objectifs - qualité de l'information voyageurs</t>
  </si>
  <si>
    <t>Satisfaction Information</t>
  </si>
  <si>
    <t>P1 2017</t>
  </si>
  <si>
    <t>P1 2018</t>
  </si>
  <si>
    <t>P1 2019</t>
  </si>
  <si>
    <t>Satisfaction Globale</t>
  </si>
  <si>
    <t>Moyenne 2017-2019</t>
  </si>
  <si>
    <r>
      <t xml:space="preserve">Objectif 2021 </t>
    </r>
    <r>
      <rPr>
        <sz val="11"/>
        <color theme="1"/>
        <rFont val="Calibri"/>
        <family val="2"/>
        <scheme val="minor"/>
      </rPr>
      <t>(moy. 2017-2019 +0,1 pt et plancher à 7 + plafond à 8)</t>
    </r>
  </si>
  <si>
    <t xml:space="preserve"> MECANISME INCITATIF A LA QUALITE DE SERVICE</t>
  </si>
  <si>
    <t>Objectif 2022</t>
  </si>
  <si>
    <t>Ascenseurs</t>
  </si>
  <si>
    <t>Escaliers mécaniques</t>
  </si>
  <si>
    <t>C ILE-DE-FRANCE</t>
  </si>
  <si>
    <t>P1 2020</t>
  </si>
  <si>
    <t/>
  </si>
  <si>
    <t>-</t>
  </si>
  <si>
    <r>
      <t xml:space="preserve">Objectif 2022 </t>
    </r>
    <r>
      <rPr>
        <sz val="11"/>
        <color theme="1"/>
        <rFont val="Calibri"/>
        <family val="2"/>
        <scheme val="minor"/>
      </rPr>
      <t>(moy. 2017-2019 +0,2 pt et plancher à 7 + plafond à 8)</t>
    </r>
  </si>
  <si>
    <t>Nombre d'heures de disponibilité constatées /  Nombre d'heures totales de la période des ascenseurs et escaliers mécaniques. 
Les indicateurs ont un taux de disponibilité calculé à partir des Demandes d’Intervention (DI) au mainteneur. Le Calcul du taux de disponibilité est le suivant : 
– Soit T0 : l’heure et la date de la Demande D’Intervention,
– Soit TF : l’heure et la date de la Fin d’Intervention,
– Soit TA : la somme des temps d’arrêt (TF-T0),
– Soit TBF : le temps de fonctionnement théorique des équipements concernés égal à 16h par jour.
La disponibilité technique DT est calculée de la manière suivante :
DT = (TBF-TA)/TBF
L’heure et la date de Demande d’Intervention/Fin d’Intervention sont enregistrées dans les Systèmes d’Information SNCF.
Sont décomptés des heures de disponibilité de l’équipement les temps de non fonctionnement de l’appareil à l’exception de ceux ayant fait l’objet d’une demande d’intervention pour:
• Des travaux particuliers: modernisation, mise en conformité (accessibilité, évolution légale), remplacement de pièces constitutives lourdes*, opération de régénération…
• Des renouvellements d’appareils,
• Des gares fermées partiellement ou totalement au public pour des causes de travaux par exemple, ou pour toute cause externe
• Des cas de force majeure comme par exemple des inondations, incendies, affaissements de terrain, …
• Des actes de vandalisme ou de dégradations avérées par un tiers (volontaire ou liées à une mauvaise utilisation
* Pièces constitutives lourdes : Escalier Mécanique (moteur, freins, plaques palière, mains courantes, entraînements des mains courantes, entraînement du tapis de marche), Ascenseurs : portes, groupe de motricité électrique ou hydraulique, vérin, vidange et  remplacement de l'huile pour les ascenseurs hydrauliques, gaines (vitreries extérieures hors portes), opérateurs de porte sous cabine.</t>
  </si>
  <si>
    <t xml:space="preserve">Tous les ascenseurs et escalators des périmètres  antérieurement gérés par SNCF Gares &amp; Connexions et SNCF Réseau qui font l'objet d'un suivi. Le malus sera calculé sur la base des données disponibles chaque année, qui pourront comprendre plus d'équipempents suivis que les années précédentes. 
* Pièces constitutives lourdes : Escalier Mécanique (moteur, freins, plaques palière, mains courantes, entraînements des mains courantes, entraînement du tapis de marche), Ascenseurs : portes, groupe de motricité électrique ou hydraulique, vérin, vidange et  remplacement de l'huile pour les ascenseurs hydrauliques, gaines (vitreries extérieures hors portes), opérateurs de porte sous cabine.
Les données des ascenseurs d'une part et les données des escaliers mécaniques d'autre part de l'année sont moyennées avec pondération sur le nombre d'équipements évalués.  La moyenne ainsi obtenue est comparée à l’objectif pour le calcul d’un malus.
Si la proportion de gares suivies (en réalisé) est inférieure à 5% du nombre de gares du périmètre de gestion, aucun malus ne sera appliqué à l’indicateur sur le périmètre de gestion donné. 
La distinction entre gare de surface et gare souterraine n'étant pas disponible pour les 3 gares parisiennes concernées : Paris Austerlitz, Paris Nord, Paris Lyon, l'indicateur porté sur la gare de surface concerne la totalité de la gare (tant pour les équipements que pour le taux de disponibilité). L'indicateur du périmètre de gestion des gares B Ile de France est affiché hors ces 3 gares souterraines. 
</t>
  </si>
  <si>
    <t>96% en 2018, 96,5% en 2019, 97% depuis 2020 (avec introduction de l'IOT en 2021, étendant le périmètre et permettant l'instantanéité des mesures)</t>
  </si>
  <si>
    <t>2018 (mesure de l'indicateur) et 2022 (introduction d'une incitation financière)</t>
  </si>
  <si>
    <t>TGA Sud Paris</t>
  </si>
  <si>
    <t>TGA SUD PARIS</t>
  </si>
  <si>
    <t>Objectif 2023</t>
  </si>
  <si>
    <r>
      <t xml:space="preserve">Objectif 2023 </t>
    </r>
    <r>
      <rPr>
        <sz val="11"/>
        <color theme="1"/>
        <rFont val="Calibri"/>
        <family val="2"/>
        <scheme val="minor"/>
      </rPr>
      <t>(moy. 2017-2019 +0,3 pt et plancher à 7 + plafond à 8)</t>
    </r>
  </si>
  <si>
    <t>P1 2021</t>
  </si>
  <si>
    <t>B ILE-DE-FRANCE</t>
  </si>
  <si>
    <t>Historique et objectifs - portes Embarquement</t>
  </si>
  <si>
    <t>TGA Bordeaux</t>
  </si>
  <si>
    <t>TGA Lille Flandres</t>
  </si>
  <si>
    <t>TGA Lyon Part-Dieu</t>
  </si>
  <si>
    <t>TGA Nantes</t>
  </si>
  <si>
    <t>TGA Nice</t>
  </si>
  <si>
    <t>TGA Paris Est</t>
  </si>
  <si>
    <t>TGA Paris Nord</t>
  </si>
  <si>
    <t>TGA Rennes</t>
  </si>
  <si>
    <t>A CENTRE VAL DE LOIRE</t>
  </si>
  <si>
    <t>B CENTRE VAL DE LOIRE</t>
  </si>
  <si>
    <t>C CENTRE VAL DE LOIRE</t>
  </si>
  <si>
    <t>Historique et objectifs - PMR/PSH</t>
  </si>
  <si>
    <t>Pour faciliter les comparaisons, ce document est construit en conservant  les résultats passés par périmètre de gestion. Cependant, les résultats d'une année N sont affichés sur la base de la segmentation de l'année N.</t>
  </si>
  <si>
    <t>A TGV à fort trafic et correspondances Autres</t>
  </si>
  <si>
    <t>A TGV à fort trafic et correspondances TER</t>
  </si>
  <si>
    <t>A TGV à trafic modéré et correspondances Autres</t>
  </si>
  <si>
    <t>A TGV à trafic modéré et correspondances TER</t>
  </si>
  <si>
    <t>A TGV contournement de Paris</t>
  </si>
  <si>
    <t>Objectif 2024</t>
  </si>
  <si>
    <t>Objectif 2020-2021-2022-2023-2024</t>
  </si>
  <si>
    <r>
      <t xml:space="preserve">Objectif 2024 </t>
    </r>
    <r>
      <rPr>
        <sz val="11"/>
        <color theme="1"/>
        <rFont val="Calibri"/>
        <family val="2"/>
        <scheme val="minor"/>
      </rPr>
      <t>(moy. 2019-2021 +0,1 pt et plancher à 7 + plafond à 8)</t>
    </r>
  </si>
  <si>
    <t>Moyenne 2019-2021</t>
  </si>
  <si>
    <t>Objectif Satisfaction information 2022-2024</t>
  </si>
  <si>
    <t>P1 2022</t>
  </si>
  <si>
    <t>Objectif 22-23-24</t>
  </si>
  <si>
    <t>DRG 2025
Avril 2024</t>
  </si>
  <si>
    <t xml:space="preserve">Pour les gares A : Qualité perçue par le client (note sur 10) issue du Baromètre de Satisfaction Client
Pour les gares B et C : Taux de conformité relevé lors d'un tour de gare. Restitutions des applications Barogare (pour les gares b et c d'Ile de France) et e-progare /Progare pour les autres gares. 
Pour e-progare, le principe des contrôles repose sur la réalisation d’observations dans différentes zones déclinées en sous zones de la gare.
Pour chaque indicateur, le contrôleur vérifie les normes des critères définis (présence de déchets, tâches, traces, poussière, encrassement, toiles d’araignée, affichages sauvages, remplissage du sac poubelle…). 10 zones sont contrôlées de façon aléatoire ou en fonction des sous-zones qui étaient non conformes lors du précédent contrôle.
Le nombre de contrôles mensuels est adapté à la taille de la gare. Il est précisé dans chaque contrat (varie de 1 à 8 par mois).
Une fois les observations réalisées, un taux de non-conformité est calculé automatiquement par l’outil e.Progare. Le taux de non-conformité, correspond au pourcentage d’observations non conformes par rapport au nombre d’observations réalisées. Chaque contrôle fournit un résultat global qui sera comparé avec l’objectif contractuel. 
</t>
  </si>
  <si>
    <t>Pour les gares A : objectif de 8/10
Pour les gares B et C : les prestataires Propreté de G&amp;C sont incités financièrement par contrat sur un taux maximal de 10% de non-conformité. Dans la logique d'un standard de propreté, ce taux est proposé comme objectif.</t>
  </si>
  <si>
    <t xml:space="preserve">Malus plafonné à 2% du CA de la prestation PMR /PSH
</t>
  </si>
  <si>
    <t>Malus : 0,2% du CA de la prestation PMR/PSH par tranche de 0,1 point en-dessous de l'objectif, plafonné à 2% du CA de la prestation PMR / PSH</t>
  </si>
  <si>
    <t>Intermodalité (accès à la gare)</t>
  </si>
  <si>
    <t xml:space="preserve">Objectif 2025 = 8/10
</t>
  </si>
  <si>
    <t>Publication sur SNCF OPEN DATA et Observatoire</t>
  </si>
  <si>
    <t>Sûreté</t>
  </si>
  <si>
    <t>Nouvel item de perception client du niveau de sûreté dans les gares</t>
  </si>
  <si>
    <t>Plateforme Unique pour l’information/réservation des PMR/PSH</t>
  </si>
  <si>
    <t>Nouvel item basé sur le niveau de satisfaction relatif à la qualité de l’interaction avec le téléconseiller</t>
  </si>
  <si>
    <t>Ce document  précise les indicateurs de suivi de la qualité de service proposés par le gestionnaire unifié des gares ainsi que les incitations financières correspondantes dans le cadre du DRG 2025</t>
  </si>
  <si>
    <t>- une fiche de détail sur la mesure de chaque indicateur et le malus éventuel associé</t>
  </si>
  <si>
    <t xml:space="preserve">Ensemble des gares mesurées par le Baromètre de Satisfaction Clients ou suivies dans Barogare, e-progare et Progare. Le réalisé de l'année est comparé à l’objectif pour le calcul d’un malus.
Si la proportion de gares suivies est inférieure à 5% du nombre de gares du périmètre de gestion, aucun malus ne sera appliqué à l’indicateur sur le périmètre de gestion donné. 
La distinction de cet indicateur entre gare de surface et gare souterraine étant disponible pour les 3 gares parisiennes concernées : Paris Austerlitz, Paris Nord, Paris Lyon, l'indicateur porté sur le périmètre de gestion de la gare concerne bien uniquement la gare de surface. La part souterraine des gares étant reprise sur la ligne du périmètre de gestion des gares B Ile de France.
</t>
  </si>
  <si>
    <t>Publication  des non conformités sur SNCF  OPEN DATA et Observatoire de la Qualité de Service</t>
  </si>
  <si>
    <t>Malus : max 0,2% du CA de la prestation de base ; 10% du malus par point de pourcentage au dessus de 10% de non-conformité, plafonné à 10.</t>
  </si>
  <si>
    <t>2018 revu en 2025</t>
  </si>
  <si>
    <t>Publication des données sur SNCF OPEN DATA et Observatoire de la qualité de service</t>
  </si>
  <si>
    <t>Malus : max 0,2% du CA de la prestation de base ; 10% du malus par tranche de 0,2% en dessous de l'objectif, plafonné à 10.</t>
  </si>
  <si>
    <t>Date de Mise en œuvre</t>
  </si>
  <si>
    <t>Publication des données sur SNCF OPEN DATA et Observatoire de la Qualité de Service</t>
  </si>
  <si>
    <t>2021 revu en 2025</t>
  </si>
  <si>
    <t>Objectifs pour les 3 indicateurs:
A- 8/10
B- 7/10
C- 92%</t>
  </si>
  <si>
    <t>2021(indicateur A) / 2025 (indicateurs B et C)</t>
  </si>
  <si>
    <t>Publication sur SNCF OPEN DATA et Observatoire de la Qualité de Service</t>
  </si>
  <si>
    <t>Pour les périmètres de gestion des gares A  : les mesures de la satisfaction globale sont réalisées sur les gares A par un prestataire externe choisi après appel d'offre (BVA depuis 2017). Les plus grandes gares sont enquêtées deux fois par an (en mars et en septembre) et les  autres sont enquêtées une fois par an (en septembre). Dans la majorité des gares, 280 questionnaires sont réalisés, et 560 dans les six grandes gares parisiennes, ainsi qu'à Marseille-Saint-Charles et Lyon Part Dieu.
Pour les autres périmètres de gestion : une mesure de la satisfaction globale des voyageurs est mise en place depuis 2018 par échantillonnage sur quelques gares représentatives de chaque périmètre de gestion de gares B et C par région.</t>
  </si>
  <si>
    <t>Malus : 0,2% du CA de la prestation de base</t>
  </si>
  <si>
    <t>Malus : 0,02% du CA de la prestation de base, par tranche de 0,1 point au-dessus (en-dessous) de l'objectif, plafonné à 0,2% du CA de la prestation de base</t>
  </si>
  <si>
    <t xml:space="preserve">Objectif 2025 = 7,89. Un objectif plancher de 7 s'applique à toutes les gares A.
Malus si Objectif -0,5 points afin de tenir compte des marges d'erreurs statistiques liées à la mesure
</t>
  </si>
  <si>
    <t>Ensemble des gares disposant de portes d'embarquement</t>
  </si>
  <si>
    <t>Malus : 2% max du CA de la prestation Portes d'Embarquement</t>
  </si>
  <si>
    <t>Malus: 0,2% du CA de la prestation Portes Embarquement par tranche de 0,1 point au-dessus (en-dessous) de l'objectif, plafonné à 2% du CA de la prestation Portes d'Embarquement</t>
  </si>
  <si>
    <t>Nouvel item de perception client combinant 3 appréciations sur 1/la facilité d’accès à la gare, 2/ la facilité à poursuivre son voyage et 3/ la facilité à trouver une place de stationnement</t>
  </si>
  <si>
    <t>Malus : 0,2% du CA de la prestation de base, par tranche de 0,1 point au-dessus (en-dessous) de l'objectif, plafonné à 2% du CA de la prestation PFU</t>
  </si>
  <si>
    <t xml:space="preserve">3 indicateurs :
A- Information en situation normale 
B- Information en situation perturbée
C- Affichage à H-20 (hors gares de Mass Transit)
</t>
  </si>
  <si>
    <t xml:space="preserve">Toutes les gares A ainsi que les gares B et C pour lesquelles l'information est disponible (source: Baromètre de Satisfaction Clients)
Le réalisé de l'année est comparé à l’objectif pour le calcul d’un malus.
Si la proportion de gares suivies est inférieure à 5% du nombre de gares du périmètre de gestion, pour l'un ou l'autre des indicateur composant le mix,  aucun malus ne sera appliqué à l’indicateur sur le périmètre de gestion donné. 
</t>
  </si>
  <si>
    <t xml:space="preserve">Toutes les gares A ainsi que les gares B et C pour lesquelles l'information est disponible (source: Baromètre de Satisfaction Clients).
Les données de satisfaction globale sont collectées sur les 3 dernières années disponibles, sur le nombre de vagues disponibles par an qui peut varier en fonction des gares. Elles sont moyennées chaque année par périmètre de gestion. La moyenne de ces 3 années constitue l’objectif individuel par périmètre de gestion et est comparé au réel de l’année pour le calcul du malus.
La distinction de cet indicateur entre gare de surface et gare souterraine étant disponible pour les 3 gares parisiennes concernées : Paris Austerlitz, Paris Nord, Paris Lyon, l'indicateur porté sur le périmètre de gestion de la gare concerne bien uniquement la gare de surface. La part souterraine des gares étant reprise sur la ligne du périmètre de gestion des gares B Ile de France. </t>
  </si>
  <si>
    <t xml:space="preserve">Toutes les gares A ainsi que les gares B et C pour lesquelles l'information est disponible (sources : Baromètre de Satisfaction Clients pour les 2 premiers indicateurs et Mesure pour le 3ème indicateur)
Le réalisé de l'année est comparé à l’objectif pour le calcul d’un malus.
Si la proportion de gares suivies est inférieure à 5% du nombre de gares du périmètre de gestion, pour l'un ou l'autre des indicateur composant le mix,  aucun malus ne sera appliqué à l’indicateur sur le périmètre de gestion donné. 
</t>
  </si>
  <si>
    <t>Appels pour lesquels le client a répondu au sondage téléphonique systématique à la fin de son appel et a donné une note de satisfaction au téléconseiller</t>
  </si>
  <si>
    <t xml:space="preserve">Objectif 2025 = 90 %
</t>
  </si>
  <si>
    <t>Malus : 2% du CA de la prestation PFU</t>
  </si>
  <si>
    <t>Malus  : max 0,2% du CA de la prestation de base du périmètre de gestion.  10% du malus par tranche de 0,2% en dessous de l'objectif avec un plafond de 10 tranches. Le malus est mesuré à partir d’un écart de  0,2 point en dessous de l'objectif pour tenir compte de la marge d'erreur statistique  liée à la mesure de l'indicateur de satisfaction sur l'information</t>
  </si>
  <si>
    <t>P1 2023</t>
  </si>
  <si>
    <t>Objectif 2022-23-24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</si>
</sst>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 _€_-;\-* #,##0\ _€_-;_-* &quot;-&quot;??\ _€_-;_-@_-"/>
    <numFmt numFmtId="166" formatCode="0.0"/>
    <numFmt numFmtId="167" formatCode="0.0%"/>
    <numFmt numFmtId="168" formatCode="_-* #,##0.0\ _€_-;\-* #,##0.0\ _€_-;_-* &quot;-&quot;??\ _€_-;_-@_-"/>
  </numFmts>
  <fonts count="70"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indexed="8"/>
      <name val="Calibri"/>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indexed="64"/>
      <name val="Arial"/>
      <family val="2"/>
    </font>
    <font>
      <b/>
      <sz val="18"/>
      <color theme="3"/>
      <name val="Cambria"/>
      <family val="1"/>
      <scheme val="major"/>
    </font>
    <font>
      <b/>
      <sz val="14"/>
      <color theme="1"/>
      <name val="Calibri"/>
      <family val="2"/>
      <scheme val="minor"/>
    </font>
    <font>
      <sz val="9"/>
      <color rgb="FF000000"/>
      <name val="Arial"/>
      <family val="2"/>
    </font>
    <font>
      <sz val="10"/>
      <name val="Tahoma"/>
      <family val="2"/>
    </font>
    <font>
      <b/>
      <sz val="11"/>
      <color indexed="64"/>
      <name val="Arial"/>
      <family val="2"/>
    </font>
    <font>
      <sz val="9"/>
      <color indexed="81"/>
      <name val="Tahoma"/>
      <family val="2"/>
    </font>
    <font>
      <b/>
      <sz val="9"/>
      <color indexed="81"/>
      <name val="Tahoma"/>
      <family val="2"/>
    </font>
    <font>
      <sz val="11"/>
      <name val="Calibri"/>
      <family val="2"/>
      <scheme val="minor"/>
    </font>
    <font>
      <sz val="11"/>
      <color theme="1" tint="0.34998626667073579"/>
      <name val="Calibri"/>
      <family val="2"/>
      <scheme val="minor"/>
    </font>
    <font>
      <sz val="10"/>
      <color rgb="FF000000"/>
      <name val="Arial"/>
      <family val="2"/>
    </font>
    <font>
      <b/>
      <sz val="14"/>
      <color rgb="FFFF0000"/>
      <name val="Calibri"/>
      <family val="2"/>
      <scheme val="minor"/>
    </font>
    <font>
      <b/>
      <sz val="11"/>
      <color indexed="8"/>
      <name val="Calibri"/>
      <family val="2"/>
      <scheme val="minor"/>
    </font>
    <font>
      <sz val="14"/>
      <color theme="1"/>
      <name val="Calibri"/>
      <family val="2"/>
      <scheme val="minor"/>
    </font>
    <font>
      <b/>
      <sz val="11"/>
      <color rgb="FFC00000"/>
      <name val="Calibri"/>
      <family val="2"/>
      <scheme val="minor"/>
    </font>
    <font>
      <sz val="11"/>
      <color rgb="FFC00000"/>
      <name val="Calibri"/>
      <family val="2"/>
      <scheme val="minor"/>
    </font>
    <font>
      <sz val="10"/>
      <color rgb="FFC00000"/>
      <name val="Tahoma"/>
      <family val="2"/>
    </font>
    <font>
      <i/>
      <sz val="10"/>
      <name val="Tahoma"/>
      <family val="2"/>
    </font>
    <font>
      <i/>
      <sz val="11"/>
      <color theme="1"/>
      <name val="Calibri"/>
      <family val="2"/>
      <scheme val="minor"/>
    </font>
    <font>
      <b/>
      <sz val="11"/>
      <color rgb="FFFF0000"/>
      <name val="Calibri"/>
      <family val="2"/>
      <scheme val="minor"/>
    </font>
    <font>
      <b/>
      <sz val="18"/>
      <color theme="0"/>
      <name val="Calibri"/>
      <family val="2"/>
      <scheme val="minor"/>
    </font>
    <font>
      <b/>
      <sz val="11"/>
      <color indexed="8"/>
      <name val="Avenir Next LT Pro"/>
      <family val="2"/>
    </font>
    <font>
      <sz val="10"/>
      <name val="Avenir Next LT Pro"/>
      <family val="2"/>
    </font>
    <font>
      <b/>
      <sz val="10"/>
      <color rgb="FF000000"/>
      <name val="Avenir Next LT Pro"/>
      <family val="2"/>
    </font>
    <font>
      <sz val="10"/>
      <color rgb="FF000000"/>
      <name val="Avenir Next LT Pro"/>
      <family val="2"/>
    </font>
    <font>
      <b/>
      <sz val="14"/>
      <color theme="1"/>
      <name val="Avenir Next LT Pro"/>
      <family val="2"/>
    </font>
    <font>
      <sz val="14"/>
      <color theme="1"/>
      <name val="Avenir Next LT Pro"/>
      <family val="2"/>
    </font>
    <font>
      <b/>
      <sz val="18"/>
      <color theme="0"/>
      <name val="Avenir Next LT Pro"/>
      <family val="2"/>
    </font>
    <font>
      <b/>
      <sz val="14"/>
      <color theme="0"/>
      <name val="Avenir Next LT Pro"/>
      <family val="2"/>
    </font>
    <font>
      <sz val="11"/>
      <color theme="1"/>
      <name val="Avenir Next LT Pro"/>
      <family val="2"/>
    </font>
    <font>
      <b/>
      <sz val="14"/>
      <color rgb="FFFF0000"/>
      <name val="Avenir Next LT Pro"/>
      <family val="2"/>
    </font>
    <font>
      <sz val="8"/>
      <name val="Calibri"/>
      <family val="2"/>
      <scheme val="minor"/>
    </font>
    <font>
      <sz val="11"/>
      <name val="Calibri"/>
      <family val="2"/>
    </font>
    <font>
      <b/>
      <sz val="11"/>
      <color rgb="FF970000"/>
      <name val="Calibri"/>
      <family val="2"/>
      <scheme val="minor"/>
    </font>
    <font>
      <b/>
      <sz val="11"/>
      <color rgb="FF950000"/>
      <name val="Calibri"/>
      <family val="2"/>
      <scheme val="minor"/>
    </font>
  </fonts>
  <fills count="6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0"/>
        <bgColor indexed="64"/>
      </patternFill>
    </fill>
    <fill>
      <patternFill patternType="solid">
        <fgColor indexed="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theme="0" tint="-0.499984740745262"/>
        <bgColor indexed="64"/>
      </patternFill>
    </fill>
    <fill>
      <patternFill patternType="solid">
        <fgColor rgb="FFFFC000"/>
        <bgColor indexed="64"/>
      </patternFill>
    </fill>
    <fill>
      <patternFill patternType="solid">
        <fgColor indexed="8"/>
        <bgColor indexed="64"/>
      </patternFill>
    </fill>
    <fill>
      <patternFill patternType="solid">
        <fgColor indexed="9"/>
        <bgColor indexed="64"/>
      </patternFill>
    </fill>
    <fill>
      <patternFill patternType="solid">
        <fgColor rgb="FFA1006B"/>
        <bgColor indexed="64"/>
      </patternFill>
    </fill>
    <fill>
      <patternFill patternType="solid">
        <fgColor rgb="FFCD0037"/>
        <bgColor indexed="64"/>
      </patternFill>
    </fill>
    <fill>
      <patternFill patternType="solid">
        <fgColor rgb="FFB9B9B9"/>
        <bgColor indexed="64"/>
      </patternFill>
    </fill>
    <fill>
      <patternFill patternType="solid">
        <fgColor rgb="FFD7D7D7"/>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144">
    <xf numFmtId="0" fontId="0" fillId="0" borderId="0"/>
    <xf numFmtId="164" fontId="1" fillId="0" borderId="0" applyFont="0" applyFill="0" applyBorder="0" applyAlignment="0" applyProtection="0"/>
    <xf numFmtId="0" fontId="1" fillId="0" borderId="0"/>
    <xf numFmtId="0" fontId="18" fillId="2"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0" borderId="0" applyNumberFormat="0" applyFill="0" applyBorder="0" applyAlignment="0" applyProtection="0"/>
    <xf numFmtId="0" fontId="21" fillId="20" borderId="10" applyNumberFormat="0" applyAlignment="0" applyProtection="0"/>
    <xf numFmtId="0" fontId="22" fillId="0" borderId="11" applyNumberFormat="0" applyFill="0" applyAlignment="0" applyProtection="0"/>
    <xf numFmtId="0" fontId="18" fillId="21" borderId="12" applyNumberFormat="0" applyFont="0" applyAlignment="0" applyProtection="0"/>
    <xf numFmtId="0" fontId="18" fillId="21" borderId="12" applyNumberFormat="0" applyFont="0" applyAlignment="0" applyProtection="0"/>
    <xf numFmtId="0" fontId="23" fillId="7" borderId="10" applyNumberFormat="0" applyAlignment="0" applyProtection="0"/>
    <xf numFmtId="0" fontId="24" fillId="3" borderId="0" applyNumberFormat="0" applyBorder="0" applyAlignment="0" applyProtection="0"/>
    <xf numFmtId="0" fontId="25" fillId="22" borderId="0" applyNumberFormat="0" applyBorder="0" applyAlignment="0" applyProtection="0"/>
    <xf numFmtId="0" fontId="26" fillId="0" borderId="0"/>
    <xf numFmtId="0" fontId="26" fillId="0" borderId="0"/>
    <xf numFmtId="0" fontId="26" fillId="0" borderId="0"/>
    <xf numFmtId="0" fontId="1" fillId="0" borderId="0"/>
    <xf numFmtId="0" fontId="1" fillId="0" borderId="0"/>
    <xf numFmtId="9" fontId="26" fillId="0" borderId="0" applyFont="0" applyFill="0" applyBorder="0" applyAlignment="0" applyProtection="0"/>
    <xf numFmtId="9" fontId="26" fillId="0" borderId="0" applyFont="0" applyFill="0" applyBorder="0" applyAlignment="0" applyProtection="0"/>
    <xf numFmtId="0" fontId="27" fillId="4" borderId="0" applyNumberFormat="0" applyBorder="0" applyAlignment="0" applyProtection="0"/>
    <xf numFmtId="0" fontId="28" fillId="20" borderId="13"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14" applyNumberFormat="0" applyFill="0" applyAlignment="0" applyProtection="0"/>
    <xf numFmtId="0" fontId="32" fillId="0" borderId="15" applyNumberFormat="0" applyFill="0" applyAlignment="0" applyProtection="0"/>
    <xf numFmtId="0" fontId="33" fillId="0" borderId="16" applyNumberFormat="0" applyFill="0" applyAlignment="0" applyProtection="0"/>
    <xf numFmtId="0" fontId="33" fillId="0" borderId="0" applyNumberFormat="0" applyFill="0" applyBorder="0" applyAlignment="0" applyProtection="0"/>
    <xf numFmtId="0" fontId="17" fillId="0" borderId="17" applyNumberFormat="0" applyFill="0" applyAlignment="0" applyProtection="0"/>
    <xf numFmtId="0" fontId="34" fillId="23" borderId="18" applyNumberFormat="0" applyAlignment="0" applyProtection="0"/>
    <xf numFmtId="0" fontId="35" fillId="25" borderId="19">
      <alignment horizontal="left" vertical="center"/>
    </xf>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28"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16" fillId="40" borderId="0" applyNumberFormat="0" applyBorder="0" applyAlignment="0" applyProtection="0"/>
    <xf numFmtId="0" fontId="16" fillId="41"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6" fillId="44" borderId="0" applyNumberFormat="0" applyBorder="0" applyAlignment="0" applyProtection="0"/>
    <xf numFmtId="0" fontId="10" fillId="45" borderId="4" applyNumberFormat="0" applyAlignment="0" applyProtection="0"/>
    <xf numFmtId="0" fontId="12" fillId="46" borderId="7" applyNumberFormat="0" applyAlignment="0" applyProtection="0"/>
    <xf numFmtId="0" fontId="14" fillId="0" borderId="0" applyNumberFormat="0" applyFill="0" applyBorder="0" applyAlignment="0" applyProtection="0"/>
    <xf numFmtId="0" fontId="5" fillId="47"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8" fillId="48" borderId="4" applyNumberFormat="0" applyAlignment="0" applyProtection="0"/>
    <xf numFmtId="0" fontId="11" fillId="0" borderId="6" applyNumberFormat="0" applyFill="0" applyAlignment="0" applyProtection="0"/>
    <xf numFmtId="0" fontId="7" fillId="49" borderId="0" applyNumberFormat="0" applyBorder="0" applyAlignment="0" applyProtection="0"/>
    <xf numFmtId="0" fontId="1" fillId="50" borderId="8" applyNumberFormat="0" applyFont="0" applyAlignment="0" applyProtection="0"/>
    <xf numFmtId="0" fontId="9" fillId="45" borderId="5" applyNumberFormat="0" applyAlignment="0" applyProtection="0"/>
    <xf numFmtId="0" fontId="36" fillId="0" borderId="0" applyNumberFormat="0" applyFill="0" applyBorder="0" applyAlignment="0" applyProtection="0"/>
    <xf numFmtId="0" fontId="13" fillId="0" borderId="0" applyNumberFormat="0" applyFill="0" applyBorder="0" applyAlignment="0" applyProtection="0"/>
    <xf numFmtId="9" fontId="1" fillId="0" borderId="0" applyFont="0" applyFill="0" applyBorder="0" applyAlignment="0" applyProtection="0"/>
    <xf numFmtId="0" fontId="39" fillId="0" borderId="0"/>
    <xf numFmtId="0" fontId="35" fillId="53" borderId="19">
      <alignment horizontal="center" vertical="center"/>
    </xf>
    <xf numFmtId="0" fontId="40" fillId="54" borderId="19">
      <alignment horizontal="center" vertical="center"/>
    </xf>
    <xf numFmtId="0" fontId="40" fillId="54" borderId="19">
      <alignment horizontal="right" vertical="center"/>
    </xf>
    <xf numFmtId="0" fontId="26" fillId="0" borderId="0"/>
    <xf numFmtId="0" fontId="35" fillId="25" borderId="19">
      <alignment horizontal="left" vertical="center"/>
    </xf>
    <xf numFmtId="0" fontId="40" fillId="54" borderId="19">
      <alignment horizontal="left" vertical="center"/>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67" fillId="0" borderId="0"/>
    <xf numFmtId="9" fontId="67" fillId="0" borderId="0" applyFont="0" applyFill="0" applyBorder="0" applyAlignment="0" applyProtection="0"/>
  </cellStyleXfs>
  <cellXfs count="128">
    <xf numFmtId="0" fontId="0" fillId="0" borderId="0" xfId="0"/>
    <xf numFmtId="0" fontId="38" fillId="0" borderId="0" xfId="0" applyFont="1" applyAlignment="1">
      <alignment vertical="center" wrapText="1"/>
    </xf>
    <xf numFmtId="0" fontId="0" fillId="0" borderId="9" xfId="0" applyBorder="1"/>
    <xf numFmtId="0" fontId="0" fillId="0" borderId="0" xfId="0" applyAlignment="1">
      <alignment horizontal="left" vertical="center" indent="1"/>
    </xf>
    <xf numFmtId="0" fontId="0" fillId="52" borderId="0" xfId="0" applyFill="1"/>
    <xf numFmtId="0" fontId="39" fillId="0" borderId="0" xfId="100"/>
    <xf numFmtId="0" fontId="0" fillId="24" borderId="0" xfId="0" applyFill="1"/>
    <xf numFmtId="0" fontId="39" fillId="0" borderId="0" xfId="100" applyAlignment="1">
      <alignment vertical="center"/>
    </xf>
    <xf numFmtId="0" fontId="0" fillId="0" borderId="0" xfId="0" applyAlignment="1">
      <alignment vertical="center"/>
    </xf>
    <xf numFmtId="0" fontId="46" fillId="0" borderId="0" xfId="0" applyFont="1"/>
    <xf numFmtId="14" fontId="47" fillId="0" borderId="0" xfId="0" applyNumberFormat="1" applyFont="1" applyAlignment="1">
      <alignment horizontal="left"/>
    </xf>
    <xf numFmtId="0" fontId="48" fillId="0" borderId="0" xfId="0" applyFont="1"/>
    <xf numFmtId="0" fontId="37" fillId="0" borderId="0" xfId="0" applyFont="1" applyAlignment="1">
      <alignment vertical="center" wrapText="1"/>
    </xf>
    <xf numFmtId="0" fontId="45" fillId="0" borderId="0" xfId="0" applyFont="1" applyAlignment="1">
      <alignment vertical="center" wrapText="1"/>
    </xf>
    <xf numFmtId="165" fontId="52" fillId="0" borderId="0" xfId="1" applyNumberFormat="1" applyFont="1" applyBorder="1"/>
    <xf numFmtId="0" fontId="53" fillId="0" borderId="0" xfId="0" quotePrefix="1" applyFont="1"/>
    <xf numFmtId="0" fontId="0" fillId="24" borderId="9" xfId="0" applyFill="1" applyBorder="1"/>
    <xf numFmtId="165" fontId="37" fillId="0" borderId="0" xfId="1" applyNumberFormat="1" applyFont="1" applyAlignment="1">
      <alignment horizontal="center"/>
    </xf>
    <xf numFmtId="0" fontId="54" fillId="0" borderId="0" xfId="0" applyFont="1"/>
    <xf numFmtId="0" fontId="0" fillId="0" borderId="0" xfId="0" applyAlignment="1">
      <alignment horizontal="left"/>
    </xf>
    <xf numFmtId="2" fontId="0" fillId="0" borderId="0" xfId="0" applyNumberFormat="1"/>
    <xf numFmtId="0" fontId="37" fillId="0" borderId="0" xfId="0" applyFont="1" applyAlignment="1">
      <alignment horizontal="right" vertical="center" wrapText="1"/>
    </xf>
    <xf numFmtId="0" fontId="37" fillId="0" borderId="0" xfId="0" applyFont="1" applyAlignment="1">
      <alignment horizontal="right" wrapText="1"/>
    </xf>
    <xf numFmtId="0" fontId="15" fillId="57" borderId="9" xfId="0" applyFont="1" applyFill="1" applyBorder="1" applyAlignment="1">
      <alignment vertical="center"/>
    </xf>
    <xf numFmtId="0" fontId="49" fillId="57" borderId="9" xfId="0" applyFont="1" applyFill="1" applyBorder="1" applyAlignment="1">
      <alignment horizontal="center" vertical="center" wrapText="1"/>
    </xf>
    <xf numFmtId="0" fontId="0" fillId="0" borderId="28" xfId="0" applyBorder="1" applyAlignment="1">
      <alignment horizontal="center"/>
    </xf>
    <xf numFmtId="167" fontId="0" fillId="0" borderId="28" xfId="99" applyNumberFormat="1" applyFont="1" applyFill="1" applyBorder="1" applyAlignment="1">
      <alignment horizontal="center"/>
    </xf>
    <xf numFmtId="167" fontId="0" fillId="0" borderId="26" xfId="99" applyNumberFormat="1" applyFont="1" applyFill="1" applyBorder="1" applyAlignment="1">
      <alignment horizontal="center"/>
    </xf>
    <xf numFmtId="9" fontId="50" fillId="0" borderId="9" xfId="99" applyFont="1" applyFill="1" applyBorder="1" applyAlignment="1">
      <alignment horizontal="center"/>
    </xf>
    <xf numFmtId="9" fontId="50" fillId="0" borderId="26" xfId="99" applyFont="1" applyFill="1" applyBorder="1" applyAlignment="1">
      <alignment horizontal="center"/>
    </xf>
    <xf numFmtId="167" fontId="44" fillId="0" borderId="26" xfId="99" applyNumberFormat="1" applyFont="1" applyFill="1" applyBorder="1" applyAlignment="1">
      <alignment horizontal="center"/>
    </xf>
    <xf numFmtId="167" fontId="44" fillId="0" borderId="28" xfId="99" applyNumberFormat="1" applyFont="1" applyFill="1" applyBorder="1" applyAlignment="1">
      <alignment horizontal="center"/>
    </xf>
    <xf numFmtId="9" fontId="44" fillId="0" borderId="26" xfId="99" applyFont="1" applyFill="1" applyBorder="1" applyAlignment="1">
      <alignment horizontal="center"/>
    </xf>
    <xf numFmtId="0" fontId="15" fillId="57" borderId="9" xfId="0" applyFont="1" applyFill="1" applyBorder="1" applyAlignment="1">
      <alignment horizontal="center" vertical="center" wrapText="1"/>
    </xf>
    <xf numFmtId="0" fontId="15" fillId="57" borderId="31" xfId="0" applyFont="1" applyFill="1" applyBorder="1" applyAlignment="1">
      <alignment vertical="center"/>
    </xf>
    <xf numFmtId="166" fontId="0" fillId="0" borderId="9" xfId="0" applyNumberFormat="1" applyBorder="1" applyAlignment="1">
      <alignment horizontal="center"/>
    </xf>
    <xf numFmtId="2" fontId="15" fillId="0" borderId="9" xfId="0" applyNumberFormat="1" applyFont="1" applyBorder="1" applyAlignment="1">
      <alignment horizontal="center"/>
    </xf>
    <xf numFmtId="2" fontId="0" fillId="0" borderId="9" xfId="0" applyNumberFormat="1" applyBorder="1" applyAlignment="1">
      <alignment horizontal="center"/>
    </xf>
    <xf numFmtId="166" fontId="43" fillId="0" borderId="9" xfId="0" applyNumberFormat="1" applyFont="1" applyBorder="1" applyAlignment="1">
      <alignment horizontal="center"/>
    </xf>
    <xf numFmtId="0" fontId="0" fillId="0" borderId="0" xfId="0" applyAlignment="1">
      <alignment horizontal="center"/>
    </xf>
    <xf numFmtId="0" fontId="56" fillId="0" borderId="21" xfId="0" applyFont="1" applyBorder="1" applyAlignment="1">
      <alignment vertical="center" wrapText="1"/>
    </xf>
    <xf numFmtId="0" fontId="57" fillId="0" borderId="22" xfId="0" applyFont="1" applyBorder="1" applyAlignment="1">
      <alignment vertical="center" wrapText="1"/>
    </xf>
    <xf numFmtId="0" fontId="58" fillId="0" borderId="21" xfId="0" applyFont="1" applyBorder="1" applyAlignment="1">
      <alignment vertical="center" wrapText="1"/>
    </xf>
    <xf numFmtId="0" fontId="59" fillId="0" borderId="24" xfId="0" quotePrefix="1" applyFont="1" applyBorder="1" applyAlignment="1">
      <alignment vertical="center" wrapText="1"/>
    </xf>
    <xf numFmtId="0" fontId="59" fillId="0" borderId="25" xfId="0" quotePrefix="1" applyFont="1" applyBorder="1" applyAlignment="1">
      <alignment vertical="center" wrapText="1"/>
    </xf>
    <xf numFmtId="0" fontId="59" fillId="0" borderId="22" xfId="0" applyFont="1" applyBorder="1" applyAlignment="1">
      <alignment vertical="center" wrapText="1"/>
    </xf>
    <xf numFmtId="0" fontId="59" fillId="0" borderId="22" xfId="0" applyFont="1" applyBorder="1" applyAlignment="1">
      <alignment horizontal="left" vertical="center" wrapText="1"/>
    </xf>
    <xf numFmtId="17" fontId="60" fillId="0" borderId="0" xfId="0" quotePrefix="1" applyNumberFormat="1" applyFont="1" applyAlignment="1">
      <alignment horizontal="left" wrapText="1"/>
    </xf>
    <xf numFmtId="0" fontId="60" fillId="0" borderId="0" xfId="0" applyFont="1"/>
    <xf numFmtId="0" fontId="61" fillId="0" borderId="0" xfId="0" applyFont="1" applyAlignment="1">
      <alignment wrapText="1"/>
    </xf>
    <xf numFmtId="0" fontId="61" fillId="0" borderId="0" xfId="0" applyFont="1"/>
    <xf numFmtId="0" fontId="61" fillId="0" borderId="0" xfId="0" quotePrefix="1" applyFont="1" applyAlignment="1">
      <alignment wrapText="1"/>
    </xf>
    <xf numFmtId="0" fontId="63" fillId="55" borderId="0" xfId="0" applyFont="1" applyFill="1" applyAlignment="1">
      <alignment horizontal="center" vertical="center" wrapText="1"/>
    </xf>
    <xf numFmtId="0" fontId="64" fillId="0" borderId="0" xfId="0" applyFont="1"/>
    <xf numFmtId="0" fontId="65" fillId="0" borderId="0" xfId="0" applyFont="1"/>
    <xf numFmtId="0" fontId="59" fillId="0" borderId="24" xfId="0" quotePrefix="1" applyFont="1" applyBorder="1" applyAlignment="1">
      <alignment wrapText="1"/>
    </xf>
    <xf numFmtId="0" fontId="59" fillId="0" borderId="25" xfId="0" quotePrefix="1" applyFont="1" applyBorder="1" applyAlignment="1">
      <alignment wrapText="1"/>
    </xf>
    <xf numFmtId="0" fontId="59" fillId="0" borderId="21" xfId="0" applyFont="1" applyBorder="1" applyAlignment="1">
      <alignment vertical="center" wrapText="1"/>
    </xf>
    <xf numFmtId="0" fontId="56" fillId="0" borderId="20" xfId="0" applyFont="1" applyBorder="1" applyAlignment="1">
      <alignment vertical="center" wrapText="1"/>
    </xf>
    <xf numFmtId="0" fontId="59" fillId="0" borderId="32" xfId="0" applyFont="1" applyBorder="1" applyAlignment="1">
      <alignment vertical="center" wrapText="1"/>
    </xf>
    <xf numFmtId="0" fontId="58" fillId="0" borderId="23" xfId="0" applyFont="1" applyBorder="1" applyAlignment="1">
      <alignment vertical="center" wrapText="1"/>
    </xf>
    <xf numFmtId="0" fontId="37" fillId="0" borderId="0" xfId="0" applyFont="1" applyAlignment="1">
      <alignment horizontal="center"/>
    </xf>
    <xf numFmtId="14" fontId="47" fillId="0" borderId="0" xfId="0" applyNumberFormat="1" applyFont="1"/>
    <xf numFmtId="0" fontId="15" fillId="58" borderId="31" xfId="0" applyFont="1" applyFill="1" applyBorder="1" applyAlignment="1">
      <alignment horizontal="center" vertical="center" wrapText="1"/>
    </xf>
    <xf numFmtId="0" fontId="15" fillId="58" borderId="9" xfId="0" applyFont="1" applyFill="1" applyBorder="1" applyAlignment="1">
      <alignment horizontal="center" vertical="center" wrapText="1"/>
    </xf>
    <xf numFmtId="0" fontId="15" fillId="59" borderId="9" xfId="100" applyFont="1" applyFill="1" applyBorder="1" applyAlignment="1">
      <alignment horizontal="center" vertical="center" wrapText="1"/>
    </xf>
    <xf numFmtId="0" fontId="15" fillId="59" borderId="9" xfId="0" applyFont="1" applyFill="1" applyBorder="1" applyAlignment="1">
      <alignment horizontal="center" vertical="center" wrapText="1"/>
    </xf>
    <xf numFmtId="167" fontId="0" fillId="58" borderId="9" xfId="0" applyNumberFormat="1" applyFill="1" applyBorder="1" applyAlignment="1">
      <alignment horizontal="center"/>
    </xf>
    <xf numFmtId="167" fontId="0" fillId="58" borderId="9" xfId="99" applyNumberFormat="1" applyFont="1" applyFill="1" applyBorder="1" applyAlignment="1">
      <alignment horizontal="center"/>
    </xf>
    <xf numFmtId="167" fontId="0" fillId="59" borderId="9" xfId="0" applyNumberFormat="1" applyFill="1" applyBorder="1" applyAlignment="1">
      <alignment horizontal="center"/>
    </xf>
    <xf numFmtId="167" fontId="0" fillId="59" borderId="9" xfId="99" applyNumberFormat="1" applyFont="1" applyFill="1" applyBorder="1" applyAlignment="1">
      <alignment horizontal="center"/>
    </xf>
    <xf numFmtId="167" fontId="44" fillId="51" borderId="9" xfId="0" applyNumberFormat="1" applyFont="1" applyFill="1" applyBorder="1" applyAlignment="1">
      <alignment horizontal="center"/>
    </xf>
    <xf numFmtId="167" fontId="44" fillId="51" borderId="9" xfId="99" applyNumberFormat="1" applyFont="1" applyFill="1" applyBorder="1" applyAlignment="1">
      <alignment horizontal="center"/>
    </xf>
    <xf numFmtId="167" fontId="0" fillId="51" borderId="9" xfId="99" applyNumberFormat="1" applyFont="1" applyFill="1" applyBorder="1" applyAlignment="1">
      <alignment horizontal="center"/>
    </xf>
    <xf numFmtId="167" fontId="0" fillId="60" borderId="9" xfId="0" applyNumberFormat="1" applyFill="1" applyBorder="1" applyAlignment="1">
      <alignment horizontal="center"/>
    </xf>
    <xf numFmtId="167" fontId="0" fillId="59" borderId="9" xfId="99" applyNumberFormat="1" applyFont="1" applyFill="1" applyBorder="1" applyAlignment="1">
      <alignment horizontal="center" vertical="center"/>
    </xf>
    <xf numFmtId="0" fontId="0" fillId="0" borderId="9" xfId="0" applyBorder="1" applyAlignment="1">
      <alignment vertical="center"/>
    </xf>
    <xf numFmtId="167" fontId="0" fillId="58" borderId="9" xfId="0" applyNumberFormat="1" applyFill="1" applyBorder="1" applyAlignment="1">
      <alignment horizontal="center" vertical="center"/>
    </xf>
    <xf numFmtId="167" fontId="0" fillId="58" borderId="9" xfId="99" applyNumberFormat="1" applyFont="1" applyFill="1" applyBorder="1" applyAlignment="1">
      <alignment horizontal="center" vertical="center"/>
    </xf>
    <xf numFmtId="167" fontId="0" fillId="59" borderId="9" xfId="0" applyNumberFormat="1" applyFill="1" applyBorder="1" applyAlignment="1">
      <alignment horizontal="center" vertical="center"/>
    </xf>
    <xf numFmtId="0" fontId="37" fillId="0" borderId="0" xfId="0" applyFont="1"/>
    <xf numFmtId="0" fontId="39" fillId="0" borderId="34" xfId="100" applyBorder="1"/>
    <xf numFmtId="0" fontId="15" fillId="24" borderId="9" xfId="0" applyFont="1" applyFill="1" applyBorder="1" applyAlignment="1">
      <alignment vertical="center"/>
    </xf>
    <xf numFmtId="0" fontId="15" fillId="58" borderId="9" xfId="100" applyFont="1" applyFill="1" applyBorder="1" applyAlignment="1">
      <alignment horizontal="center" vertical="center" wrapText="1"/>
    </xf>
    <xf numFmtId="167" fontId="39" fillId="58" borderId="9" xfId="99" applyNumberFormat="1" applyFont="1" applyFill="1" applyBorder="1" applyAlignment="1">
      <alignment horizontal="center"/>
    </xf>
    <xf numFmtId="165" fontId="39" fillId="59" borderId="9" xfId="1" applyNumberFormat="1" applyFont="1" applyFill="1" applyBorder="1" applyAlignment="1">
      <alignment horizontal="center"/>
    </xf>
    <xf numFmtId="9" fontId="39" fillId="59" borderId="9" xfId="99" applyFont="1" applyFill="1" applyBorder="1" applyAlignment="1">
      <alignment horizontal="center"/>
    </xf>
    <xf numFmtId="168" fontId="39" fillId="59" borderId="9" xfId="1" applyNumberFormat="1" applyFont="1" applyFill="1" applyBorder="1" applyAlignment="1">
      <alignment horizontal="center"/>
    </xf>
    <xf numFmtId="167" fontId="51" fillId="24" borderId="9" xfId="99" applyNumberFormat="1" applyFont="1" applyFill="1" applyBorder="1" applyAlignment="1">
      <alignment horizontal="center"/>
    </xf>
    <xf numFmtId="166" fontId="51" fillId="24" borderId="9" xfId="99" applyNumberFormat="1" applyFont="1" applyFill="1" applyBorder="1" applyAlignment="1">
      <alignment horizontal="center"/>
    </xf>
    <xf numFmtId="9" fontId="57" fillId="0" borderId="22" xfId="0" applyNumberFormat="1" applyFont="1" applyBorder="1" applyAlignment="1">
      <alignment horizontal="center" vertical="center" wrapText="1"/>
    </xf>
    <xf numFmtId="0" fontId="55" fillId="55" borderId="0" xfId="0" applyFont="1" applyFill="1" applyAlignment="1">
      <alignment horizontal="center" vertical="center"/>
    </xf>
    <xf numFmtId="0" fontId="52" fillId="0" borderId="0" xfId="100" quotePrefix="1" applyFont="1" applyAlignment="1">
      <alignment horizontal="left" vertical="top" wrapText="1"/>
    </xf>
    <xf numFmtId="0" fontId="0" fillId="0" borderId="9" xfId="0" applyBorder="1" applyAlignment="1">
      <alignment horizontal="left"/>
    </xf>
    <xf numFmtId="0" fontId="67" fillId="0" borderId="9" xfId="142" applyBorder="1"/>
    <xf numFmtId="0" fontId="0" fillId="0" borderId="9" xfId="0" applyBorder="1" applyAlignment="1">
      <alignment horizontal="center" vertical="center"/>
    </xf>
    <xf numFmtId="0" fontId="12" fillId="56" borderId="0" xfId="0" applyFont="1" applyFill="1" applyAlignment="1">
      <alignment horizontal="center" wrapText="1"/>
    </xf>
    <xf numFmtId="0" fontId="15" fillId="0" borderId="0" xfId="0" applyFont="1" applyAlignment="1">
      <alignment horizontal="center" vertical="center"/>
    </xf>
    <xf numFmtId="167" fontId="0" fillId="0" borderId="0" xfId="99" applyNumberFormat="1" applyFont="1" applyAlignment="1">
      <alignment horizontal="center" vertical="center"/>
    </xf>
    <xf numFmtId="9" fontId="0" fillId="0" borderId="0" xfId="0" applyNumberFormat="1" applyAlignment="1">
      <alignment horizontal="center" vertical="center"/>
    </xf>
    <xf numFmtId="0" fontId="55" fillId="55" borderId="0" xfId="0" applyFont="1" applyFill="1" applyAlignment="1">
      <alignment horizontal="center"/>
    </xf>
    <xf numFmtId="9" fontId="59" fillId="0" borderId="22" xfId="0" applyNumberFormat="1" applyFont="1" applyBorder="1" applyAlignment="1">
      <alignment horizontal="left" vertical="center" wrapText="1"/>
    </xf>
    <xf numFmtId="0" fontId="57" fillId="0" borderId="22" xfId="0" applyFont="1" applyBorder="1" applyAlignment="1">
      <alignment horizontal="left" vertical="center" wrapText="1"/>
    </xf>
    <xf numFmtId="0" fontId="0" fillId="0" borderId="0" xfId="0" applyAlignment="1">
      <alignment wrapText="1"/>
    </xf>
    <xf numFmtId="0" fontId="62" fillId="55" borderId="33" xfId="0" applyFont="1" applyFill="1" applyBorder="1" applyAlignment="1">
      <alignment horizontal="center" vertical="center" wrapText="1"/>
    </xf>
    <xf numFmtId="0" fontId="15" fillId="58" borderId="36" xfId="0" applyFont="1" applyFill="1" applyBorder="1" applyAlignment="1">
      <alignment horizontal="center" vertical="center" wrapText="1"/>
    </xf>
    <xf numFmtId="167" fontId="0" fillId="59" borderId="26" xfId="0" applyNumberFormat="1" applyFill="1" applyBorder="1" applyAlignment="1">
      <alignment horizontal="center"/>
    </xf>
    <xf numFmtId="167" fontId="0" fillId="59" borderId="26" xfId="99" applyNumberFormat="1" applyFont="1" applyFill="1" applyBorder="1" applyAlignment="1">
      <alignment horizontal="center"/>
    </xf>
    <xf numFmtId="0" fontId="58" fillId="0" borderId="23" xfId="0" applyFont="1" applyBorder="1" applyAlignment="1">
      <alignment vertical="center" wrapText="1"/>
    </xf>
    <xf numFmtId="0" fontId="58" fillId="0" borderId="20" xfId="0" applyFont="1" applyBorder="1" applyAlignment="1">
      <alignment vertical="center" wrapText="1"/>
    </xf>
    <xf numFmtId="0" fontId="12" fillId="56" borderId="28" xfId="0" applyFont="1" applyFill="1" applyBorder="1" applyAlignment="1">
      <alignment horizontal="center" wrapText="1"/>
    </xf>
    <xf numFmtId="0" fontId="12" fillId="56" borderId="35" xfId="0" applyFont="1" applyFill="1" applyBorder="1" applyAlignment="1">
      <alignment horizontal="center" wrapText="1"/>
    </xf>
    <xf numFmtId="0" fontId="55" fillId="55" borderId="0" xfId="0" applyFont="1" applyFill="1" applyAlignment="1">
      <alignment horizontal="center" vertical="center"/>
    </xf>
    <xf numFmtId="0" fontId="15" fillId="24" borderId="9" xfId="0" applyFont="1" applyFill="1" applyBorder="1" applyAlignment="1">
      <alignment horizontal="center" vertical="center"/>
    </xf>
    <xf numFmtId="0" fontId="55" fillId="55" borderId="0" xfId="0" applyFont="1" applyFill="1" applyAlignment="1">
      <alignment horizontal="center"/>
    </xf>
    <xf numFmtId="0" fontId="15" fillId="58" borderId="27" xfId="0" applyFont="1" applyFill="1" applyBorder="1" applyAlignment="1">
      <alignment horizontal="center" vertical="center"/>
    </xf>
    <xf numFmtId="0" fontId="15" fillId="58" borderId="30" xfId="0" applyFont="1" applyFill="1" applyBorder="1" applyAlignment="1">
      <alignment horizontal="center" vertical="center"/>
    </xf>
    <xf numFmtId="0" fontId="15" fillId="58" borderId="29" xfId="0" applyFont="1" applyFill="1" applyBorder="1" applyAlignment="1">
      <alignment horizontal="center" vertical="center"/>
    </xf>
    <xf numFmtId="0" fontId="15" fillId="59" borderId="9" xfId="0" applyFont="1" applyFill="1" applyBorder="1" applyAlignment="1">
      <alignment horizontal="center" vertical="center"/>
    </xf>
    <xf numFmtId="0" fontId="15" fillId="59" borderId="28" xfId="100" applyFont="1" applyFill="1" applyBorder="1" applyAlignment="1">
      <alignment horizontal="center" vertical="center" wrapText="1"/>
    </xf>
    <xf numFmtId="0" fontId="15" fillId="59" borderId="35" xfId="100" applyFont="1" applyFill="1" applyBorder="1" applyAlignment="1">
      <alignment horizontal="center" vertical="center" wrapText="1"/>
    </xf>
    <xf numFmtId="0" fontId="68" fillId="57" borderId="9" xfId="0" applyFont="1" applyFill="1" applyBorder="1" applyAlignment="1">
      <alignment horizontal="center" vertical="center" wrapText="1"/>
    </xf>
    <xf numFmtId="167" fontId="50" fillId="59" borderId="9" xfId="99" applyNumberFormat="1" applyFont="1" applyFill="1" applyBorder="1" applyAlignment="1">
      <alignment horizontal="center"/>
    </xf>
    <xf numFmtId="0" fontId="68" fillId="57" borderId="9" xfId="100" applyFont="1" applyFill="1" applyBorder="1" applyAlignment="1">
      <alignment horizontal="center" vertical="center" wrapText="1"/>
    </xf>
    <xf numFmtId="0" fontId="69" fillId="59" borderId="9" xfId="0" applyFont="1" applyFill="1" applyBorder="1" applyAlignment="1">
      <alignment horizontal="center" vertical="center" wrapText="1"/>
    </xf>
    <xf numFmtId="167" fontId="43" fillId="61" borderId="9" xfId="0" applyNumberFormat="1" applyFont="1" applyFill="1" applyBorder="1" applyAlignment="1">
      <alignment horizontal="center"/>
    </xf>
    <xf numFmtId="167" fontId="43" fillId="61" borderId="9" xfId="99" applyNumberFormat="1" applyFont="1" applyFill="1" applyBorder="1" applyAlignment="1">
      <alignment horizontal="center"/>
    </xf>
    <xf numFmtId="167" fontId="43" fillId="61" borderId="9" xfId="99" applyNumberFormat="1" applyFont="1" applyFill="1" applyBorder="1" applyAlignment="1">
      <alignment horizontal="center" vertical="center"/>
    </xf>
  </cellXfs>
  <cellStyles count="144">
    <cellStyle name="20 % - Accent1 2" xfId="3" xr:uid="{00000000-0005-0000-0000-000000000000}"/>
    <cellStyle name="20 % - Accent1 2 2" xfId="4" xr:uid="{00000000-0005-0000-0000-000001000000}"/>
    <cellStyle name="20 % - Accent2 2" xfId="5" xr:uid="{00000000-0005-0000-0000-000002000000}"/>
    <cellStyle name="20 % - Accent2 2 2" xfId="6" xr:uid="{00000000-0005-0000-0000-000003000000}"/>
    <cellStyle name="20 % - Accent3 2" xfId="7" xr:uid="{00000000-0005-0000-0000-000004000000}"/>
    <cellStyle name="20 % - Accent3 2 2" xfId="8" xr:uid="{00000000-0005-0000-0000-000005000000}"/>
    <cellStyle name="20 % - Accent4 2" xfId="9" xr:uid="{00000000-0005-0000-0000-000006000000}"/>
    <cellStyle name="20 % - Accent4 2 2" xfId="10" xr:uid="{00000000-0005-0000-0000-000007000000}"/>
    <cellStyle name="20 % - Accent5 2" xfId="11" xr:uid="{00000000-0005-0000-0000-000008000000}"/>
    <cellStyle name="20 % - Accent5 2 2" xfId="12" xr:uid="{00000000-0005-0000-0000-000009000000}"/>
    <cellStyle name="20 % - Accent6 2" xfId="13" xr:uid="{00000000-0005-0000-0000-00000A000000}"/>
    <cellStyle name="20 % - Accent6 2 2" xfId="14" xr:uid="{00000000-0005-0000-0000-00000B000000}"/>
    <cellStyle name="20% - Accent1" xfId="65" xr:uid="{00000000-0005-0000-0000-00000C000000}"/>
    <cellStyle name="20% - Accent2" xfId="66" xr:uid="{00000000-0005-0000-0000-00000D000000}"/>
    <cellStyle name="20% - Accent3" xfId="67" xr:uid="{00000000-0005-0000-0000-00000E000000}"/>
    <cellStyle name="20% - Accent4" xfId="68" xr:uid="{00000000-0005-0000-0000-00000F000000}"/>
    <cellStyle name="20% - Accent5" xfId="69" xr:uid="{00000000-0005-0000-0000-000010000000}"/>
    <cellStyle name="20% - Accent6" xfId="70" xr:uid="{00000000-0005-0000-0000-000011000000}"/>
    <cellStyle name="40 % - Accent1 2" xfId="15" xr:uid="{00000000-0005-0000-0000-000012000000}"/>
    <cellStyle name="40 % - Accent1 2 2" xfId="16" xr:uid="{00000000-0005-0000-0000-000013000000}"/>
    <cellStyle name="40 % - Accent2 2" xfId="17" xr:uid="{00000000-0005-0000-0000-000014000000}"/>
    <cellStyle name="40 % - Accent2 2 2" xfId="18" xr:uid="{00000000-0005-0000-0000-000015000000}"/>
    <cellStyle name="40 % - Accent3 2" xfId="19" xr:uid="{00000000-0005-0000-0000-000016000000}"/>
    <cellStyle name="40 % - Accent3 2 2" xfId="20" xr:uid="{00000000-0005-0000-0000-000017000000}"/>
    <cellStyle name="40 % - Accent4 2" xfId="21" xr:uid="{00000000-0005-0000-0000-000018000000}"/>
    <cellStyle name="40 % - Accent4 2 2" xfId="22" xr:uid="{00000000-0005-0000-0000-000019000000}"/>
    <cellStyle name="40 % - Accent5 2" xfId="23" xr:uid="{00000000-0005-0000-0000-00001A000000}"/>
    <cellStyle name="40 % - Accent5 2 2" xfId="24" xr:uid="{00000000-0005-0000-0000-00001B000000}"/>
    <cellStyle name="40 % - Accent6 2" xfId="25" xr:uid="{00000000-0005-0000-0000-00001C000000}"/>
    <cellStyle name="40 % - Accent6 2 2" xfId="26" xr:uid="{00000000-0005-0000-0000-00001D000000}"/>
    <cellStyle name="40% - Accent1" xfId="71" xr:uid="{00000000-0005-0000-0000-00001E000000}"/>
    <cellStyle name="40% - Accent2" xfId="72" xr:uid="{00000000-0005-0000-0000-00001F000000}"/>
    <cellStyle name="40% - Accent3" xfId="73" xr:uid="{00000000-0005-0000-0000-000020000000}"/>
    <cellStyle name="40% - Accent4" xfId="74" xr:uid="{00000000-0005-0000-0000-000021000000}"/>
    <cellStyle name="40% - Accent5" xfId="75" xr:uid="{00000000-0005-0000-0000-000022000000}"/>
    <cellStyle name="40% - Accent6" xfId="76" xr:uid="{00000000-0005-0000-0000-000023000000}"/>
    <cellStyle name="60 % - Accent1 2" xfId="27" xr:uid="{00000000-0005-0000-0000-000024000000}"/>
    <cellStyle name="60 % - Accent2 2" xfId="28" xr:uid="{00000000-0005-0000-0000-000025000000}"/>
    <cellStyle name="60 % - Accent3 2" xfId="29" xr:uid="{00000000-0005-0000-0000-000026000000}"/>
    <cellStyle name="60 % - Accent4 2" xfId="30" xr:uid="{00000000-0005-0000-0000-000027000000}"/>
    <cellStyle name="60 % - Accent5 2" xfId="31" xr:uid="{00000000-0005-0000-0000-000028000000}"/>
    <cellStyle name="60 % - Accent6 2" xfId="32" xr:uid="{00000000-0005-0000-0000-000029000000}"/>
    <cellStyle name="60% - Accent1" xfId="77" xr:uid="{00000000-0005-0000-0000-00002A000000}"/>
    <cellStyle name="60% - Accent2" xfId="78" xr:uid="{00000000-0005-0000-0000-00002B000000}"/>
    <cellStyle name="60% - Accent3" xfId="79" xr:uid="{00000000-0005-0000-0000-00002C000000}"/>
    <cellStyle name="60% - Accent4" xfId="80" xr:uid="{00000000-0005-0000-0000-00002D000000}"/>
    <cellStyle name="60% - Accent5" xfId="81" xr:uid="{00000000-0005-0000-0000-00002E000000}"/>
    <cellStyle name="60% - Accent6" xfId="82" xr:uid="{00000000-0005-0000-0000-00002F000000}"/>
    <cellStyle name="Accent1 2" xfId="33" xr:uid="{00000000-0005-0000-0000-000030000000}"/>
    <cellStyle name="Accent2 2" xfId="34" xr:uid="{00000000-0005-0000-0000-000031000000}"/>
    <cellStyle name="Accent3 2" xfId="35" xr:uid="{00000000-0005-0000-0000-000032000000}"/>
    <cellStyle name="Accent4 2" xfId="36" xr:uid="{00000000-0005-0000-0000-000033000000}"/>
    <cellStyle name="Accent5 2" xfId="37" xr:uid="{00000000-0005-0000-0000-000034000000}"/>
    <cellStyle name="Accent6 2" xfId="38" xr:uid="{00000000-0005-0000-0000-000035000000}"/>
    <cellStyle name="Avertissement 2" xfId="39" xr:uid="{00000000-0005-0000-0000-000036000000}"/>
    <cellStyle name="Bad" xfId="83" xr:uid="{00000000-0005-0000-0000-000037000000}"/>
    <cellStyle name="Calcul 2" xfId="40" xr:uid="{00000000-0005-0000-0000-000038000000}"/>
    <cellStyle name="Calculation" xfId="84" xr:uid="{00000000-0005-0000-0000-000039000000}"/>
    <cellStyle name="Cellule liée 2" xfId="41" xr:uid="{00000000-0005-0000-0000-00003A000000}"/>
    <cellStyle name="Check Cell" xfId="85" xr:uid="{00000000-0005-0000-0000-00003B000000}"/>
    <cellStyle name="Commentaire 2" xfId="42" xr:uid="{00000000-0005-0000-0000-00003C000000}"/>
    <cellStyle name="Commentaire 2 2" xfId="43" xr:uid="{00000000-0005-0000-0000-00003D000000}"/>
    <cellStyle name="Entrée 2" xfId="44" xr:uid="{00000000-0005-0000-0000-00003E000000}"/>
    <cellStyle name="Explanatory Text" xfId="86" xr:uid="{00000000-0005-0000-0000-00003F000000}"/>
    <cellStyle name="Good" xfId="87" xr:uid="{00000000-0005-0000-0000-000040000000}"/>
    <cellStyle name="Heading 1" xfId="88" xr:uid="{00000000-0005-0000-0000-000041000000}"/>
    <cellStyle name="Heading 2" xfId="89" xr:uid="{00000000-0005-0000-0000-000042000000}"/>
    <cellStyle name="Heading 3" xfId="90" xr:uid="{00000000-0005-0000-0000-000043000000}"/>
    <cellStyle name="Heading 4" xfId="91" xr:uid="{00000000-0005-0000-0000-000044000000}"/>
    <cellStyle name="Input" xfId="92" xr:uid="{00000000-0005-0000-0000-000045000000}"/>
    <cellStyle name="Insatisfaisant 2" xfId="45" xr:uid="{00000000-0005-0000-0000-000046000000}"/>
    <cellStyle name="Linked Cell" xfId="93" xr:uid="{00000000-0005-0000-0000-000047000000}"/>
    <cellStyle name="Milliers" xfId="1" builtinId="3"/>
    <cellStyle name="Neutral" xfId="94" xr:uid="{00000000-0005-0000-0000-000049000000}"/>
    <cellStyle name="Neutre 2" xfId="46" xr:uid="{00000000-0005-0000-0000-00004A000000}"/>
    <cellStyle name="Normal" xfId="0" builtinId="0"/>
    <cellStyle name="Normal 10" xfId="107" xr:uid="{00000000-0005-0000-0000-00004C000000}"/>
    <cellStyle name="Normal 11" xfId="108" xr:uid="{00000000-0005-0000-0000-00004D000000}"/>
    <cellStyle name="Normal 12" xfId="109" xr:uid="{00000000-0005-0000-0000-00004E000000}"/>
    <cellStyle name="Normal 13" xfId="110" xr:uid="{00000000-0005-0000-0000-00004F000000}"/>
    <cellStyle name="Normal 14" xfId="111" xr:uid="{00000000-0005-0000-0000-000050000000}"/>
    <cellStyle name="Normal 15" xfId="112" xr:uid="{00000000-0005-0000-0000-000051000000}"/>
    <cellStyle name="Normal 16" xfId="113" xr:uid="{00000000-0005-0000-0000-000052000000}"/>
    <cellStyle name="Normal 17" xfId="114" xr:uid="{00000000-0005-0000-0000-000053000000}"/>
    <cellStyle name="Normal 18" xfId="115" xr:uid="{00000000-0005-0000-0000-000054000000}"/>
    <cellStyle name="Normal 19" xfId="116" xr:uid="{00000000-0005-0000-0000-000055000000}"/>
    <cellStyle name="Normal 2" xfId="47" xr:uid="{00000000-0005-0000-0000-000056000000}"/>
    <cellStyle name="Normal 2 2" xfId="104" xr:uid="{00000000-0005-0000-0000-000057000000}"/>
    <cellStyle name="Normal 20" xfId="117" xr:uid="{00000000-0005-0000-0000-000058000000}"/>
    <cellStyle name="Normal 22" xfId="118" xr:uid="{00000000-0005-0000-0000-000059000000}"/>
    <cellStyle name="Normal 23" xfId="119" xr:uid="{00000000-0005-0000-0000-00005A000000}"/>
    <cellStyle name="Normal 24" xfId="120" xr:uid="{00000000-0005-0000-0000-00005B000000}"/>
    <cellStyle name="Normal 25" xfId="121" xr:uid="{00000000-0005-0000-0000-00005C000000}"/>
    <cellStyle name="Normal 26" xfId="122" xr:uid="{00000000-0005-0000-0000-00005D000000}"/>
    <cellStyle name="Normal 27" xfId="123" xr:uid="{00000000-0005-0000-0000-00005E000000}"/>
    <cellStyle name="Normal 28" xfId="124" xr:uid="{00000000-0005-0000-0000-00005F000000}"/>
    <cellStyle name="Normal 3" xfId="48" xr:uid="{00000000-0005-0000-0000-000060000000}"/>
    <cellStyle name="Normal 3 2" xfId="49" xr:uid="{00000000-0005-0000-0000-000061000000}"/>
    <cellStyle name="Normal 31" xfId="125" xr:uid="{00000000-0005-0000-0000-000062000000}"/>
    <cellStyle name="Normal 32" xfId="126" xr:uid="{00000000-0005-0000-0000-000063000000}"/>
    <cellStyle name="Normal 33" xfId="127" xr:uid="{00000000-0005-0000-0000-000064000000}"/>
    <cellStyle name="Normal 34" xfId="128" xr:uid="{00000000-0005-0000-0000-000065000000}"/>
    <cellStyle name="Normal 35" xfId="129" xr:uid="{00000000-0005-0000-0000-000066000000}"/>
    <cellStyle name="Normal 4" xfId="50" xr:uid="{00000000-0005-0000-0000-000067000000}"/>
    <cellStyle name="Normal 46" xfId="130" xr:uid="{00000000-0005-0000-0000-000068000000}"/>
    <cellStyle name="Normal 47" xfId="131" xr:uid="{00000000-0005-0000-0000-000069000000}"/>
    <cellStyle name="Normal 48" xfId="132" xr:uid="{00000000-0005-0000-0000-00006A000000}"/>
    <cellStyle name="Normal 49" xfId="133" xr:uid="{00000000-0005-0000-0000-00006B000000}"/>
    <cellStyle name="Normal 5" xfId="2" xr:uid="{00000000-0005-0000-0000-00006C000000}"/>
    <cellStyle name="Normal 5 2" xfId="51" xr:uid="{00000000-0005-0000-0000-00006D000000}"/>
    <cellStyle name="Normal 50" xfId="134" xr:uid="{00000000-0005-0000-0000-00006E000000}"/>
    <cellStyle name="Normal 51" xfId="135" xr:uid="{00000000-0005-0000-0000-00006F000000}"/>
    <cellStyle name="Normal 52" xfId="136" xr:uid="{00000000-0005-0000-0000-000070000000}"/>
    <cellStyle name="Normal 53" xfId="137" xr:uid="{00000000-0005-0000-0000-000071000000}"/>
    <cellStyle name="Normal 54" xfId="138" xr:uid="{00000000-0005-0000-0000-000072000000}"/>
    <cellStyle name="Normal 55" xfId="139" xr:uid="{00000000-0005-0000-0000-000073000000}"/>
    <cellStyle name="Normal 56" xfId="140" xr:uid="{00000000-0005-0000-0000-000074000000}"/>
    <cellStyle name="Normal 57" xfId="141" xr:uid="{00000000-0005-0000-0000-000075000000}"/>
    <cellStyle name="Normal 6" xfId="100" xr:uid="{00000000-0005-0000-0000-000076000000}"/>
    <cellStyle name="Normal 7" xfId="142" xr:uid="{07104E0F-D5A5-42A1-868F-A95E60C1981D}"/>
    <cellStyle name="Note" xfId="95" xr:uid="{00000000-0005-0000-0000-000077000000}"/>
    <cellStyle name="Output" xfId="96" xr:uid="{00000000-0005-0000-0000-000078000000}"/>
    <cellStyle name="Pourcentage" xfId="99" builtinId="5"/>
    <cellStyle name="Pourcentage 2" xfId="52" xr:uid="{00000000-0005-0000-0000-00007A000000}"/>
    <cellStyle name="Pourcentage 3" xfId="53" xr:uid="{00000000-0005-0000-0000-00007B000000}"/>
    <cellStyle name="Pourcentage 4" xfId="143" xr:uid="{082E9E61-315F-47B3-AE3A-0058FD71F93C}"/>
    <cellStyle name="RepStyle1" xfId="101" xr:uid="{00000000-0005-0000-0000-00007C000000}"/>
    <cellStyle name="RepStyle2" xfId="102" xr:uid="{00000000-0005-0000-0000-00007D000000}"/>
    <cellStyle name="RepStyle3" xfId="105" xr:uid="{00000000-0005-0000-0000-00007E000000}"/>
    <cellStyle name="RepStyle3 2" xfId="64" xr:uid="{00000000-0005-0000-0000-00007F000000}"/>
    <cellStyle name="RepStyle4" xfId="103" xr:uid="{00000000-0005-0000-0000-000080000000}"/>
    <cellStyle name="RepStyle5" xfId="106" xr:uid="{00000000-0005-0000-0000-000081000000}"/>
    <cellStyle name="Satisfaisant 2" xfId="54" xr:uid="{00000000-0005-0000-0000-000082000000}"/>
    <cellStyle name="Sortie 2" xfId="55" xr:uid="{00000000-0005-0000-0000-000083000000}"/>
    <cellStyle name="Texte explicatif 2" xfId="56" xr:uid="{00000000-0005-0000-0000-000084000000}"/>
    <cellStyle name="Title" xfId="97" xr:uid="{00000000-0005-0000-0000-000085000000}"/>
    <cellStyle name="Titre 2" xfId="57" xr:uid="{00000000-0005-0000-0000-000086000000}"/>
    <cellStyle name="Titre 1 2" xfId="58" xr:uid="{00000000-0005-0000-0000-000087000000}"/>
    <cellStyle name="Titre 2 2" xfId="59" xr:uid="{00000000-0005-0000-0000-000088000000}"/>
    <cellStyle name="Titre 3 2" xfId="60" xr:uid="{00000000-0005-0000-0000-000089000000}"/>
    <cellStyle name="Titre 4 2" xfId="61" xr:uid="{00000000-0005-0000-0000-00008A000000}"/>
    <cellStyle name="Total 2" xfId="62" xr:uid="{00000000-0005-0000-0000-00008B000000}"/>
    <cellStyle name="Vérification 2" xfId="63" xr:uid="{00000000-0005-0000-0000-00008C000000}"/>
    <cellStyle name="Warning Text" xfId="98" xr:uid="{00000000-0005-0000-0000-00008D000000}"/>
  </cellStyles>
  <dxfs count="4">
    <dxf>
      <font>
        <color rgb="FF9C0006"/>
      </font>
    </dxf>
    <dxf>
      <font>
        <color rgb="FF9C0006"/>
      </font>
    </dxf>
    <dxf>
      <font>
        <color rgb="FF9C0006"/>
      </font>
    </dxf>
    <dxf>
      <font>
        <color rgb="FF9C0006"/>
      </font>
    </dxf>
  </dxfs>
  <tableStyles count="0" defaultTableStyle="TableStyleMedium2" defaultPivotStyle="PivotStyleLight16"/>
  <colors>
    <mruColors>
      <color rgb="FFA1006B"/>
      <color rgb="FFB9B9B9"/>
      <color rgb="FFD7D7D7"/>
      <color rgb="FFCD0037"/>
      <color rgb="FF43CBFB"/>
      <color rgb="FFD5EE7A"/>
      <color rgb="FF000000"/>
      <color rgb="FF82BE00"/>
      <color rgb="FFD2FF00"/>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952499</xdr:colOff>
      <xdr:row>0</xdr:row>
      <xdr:rowOff>875848</xdr:rowOff>
    </xdr:to>
    <xdr:pic>
      <xdr:nvPicPr>
        <xdr:cNvPr id="2" name="Image 1" descr="Logo SNCF Gares et Connexions">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52499" cy="8758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952499</xdr:colOff>
      <xdr:row>1</xdr:row>
      <xdr:rowOff>18598</xdr:rowOff>
    </xdr:to>
    <xdr:pic>
      <xdr:nvPicPr>
        <xdr:cNvPr id="2" name="Image 1" descr="Logo SNCF Gares et Connexions">
          <a:extLst>
            <a:ext uri="{FF2B5EF4-FFF2-40B4-BE49-F238E27FC236}">
              <a16:creationId xmlns:a16="http://schemas.microsoft.com/office/drawing/2014/main" id="{AB521DF8-8DB9-449B-9F1D-F7AC35BAB4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52499" cy="87584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952499</xdr:colOff>
      <xdr:row>0</xdr:row>
      <xdr:rowOff>875848</xdr:rowOff>
    </xdr:to>
    <xdr:pic>
      <xdr:nvPicPr>
        <xdr:cNvPr id="2" name="Image 1" descr="Logo SNCF Gares et Connexions">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52499" cy="87584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952499</xdr:colOff>
      <xdr:row>1</xdr:row>
      <xdr:rowOff>360377</xdr:rowOff>
    </xdr:to>
    <xdr:pic>
      <xdr:nvPicPr>
        <xdr:cNvPr id="2" name="Image 1" descr="Logo SNCF Gares et Connexions">
          <a:extLst>
            <a:ext uri="{FF2B5EF4-FFF2-40B4-BE49-F238E27FC236}">
              <a16:creationId xmlns:a16="http://schemas.microsoft.com/office/drawing/2014/main" id="{93E174F4-653A-43CF-9E92-15F8898EF2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52499" cy="875848"/>
        </a:xfrm>
        <a:prstGeom prst="rect">
          <a:avLst/>
        </a:prstGeom>
      </xdr:spPr>
    </xdr:pic>
    <xdr:clientData/>
  </xdr:twoCellAnchor>
  <xdr:twoCellAnchor editAs="oneCell">
    <xdr:from>
      <xdr:col>0</xdr:col>
      <xdr:colOff>0</xdr:colOff>
      <xdr:row>0</xdr:row>
      <xdr:rowOff>0</xdr:rowOff>
    </xdr:from>
    <xdr:to>
      <xdr:col>0</xdr:col>
      <xdr:colOff>952499</xdr:colOff>
      <xdr:row>1</xdr:row>
      <xdr:rowOff>354214</xdr:rowOff>
    </xdr:to>
    <xdr:pic>
      <xdr:nvPicPr>
        <xdr:cNvPr id="3" name="Image 2" descr="Logo SNCF Gares et Connexions">
          <a:extLst>
            <a:ext uri="{FF2B5EF4-FFF2-40B4-BE49-F238E27FC236}">
              <a16:creationId xmlns:a16="http://schemas.microsoft.com/office/drawing/2014/main" id="{D93CCDB2-800A-4AED-90E5-EC04911768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52499" cy="86856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952499</xdr:colOff>
      <xdr:row>1</xdr:row>
      <xdr:rowOff>4991</xdr:rowOff>
    </xdr:to>
    <xdr:pic>
      <xdr:nvPicPr>
        <xdr:cNvPr id="3" name="Image 2" descr="Logo SNCF Gares et Connexions">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52499" cy="87584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476495</xdr:colOff>
      <xdr:row>1</xdr:row>
      <xdr:rowOff>0</xdr:rowOff>
    </xdr:to>
    <xdr:pic>
      <xdr:nvPicPr>
        <xdr:cNvPr id="2" name="Image 1" descr="Logo SNCF Gares et Connexions">
          <a:extLst>
            <a:ext uri="{FF2B5EF4-FFF2-40B4-BE49-F238E27FC236}">
              <a16:creationId xmlns:a16="http://schemas.microsoft.com/office/drawing/2014/main" id="{2215B7B1-47C8-4CF3-ABA7-5124C45501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
          <a:ext cx="476495" cy="4381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538647</xdr:colOff>
      <xdr:row>1</xdr:row>
      <xdr:rowOff>57150</xdr:rowOff>
    </xdr:to>
    <xdr:pic>
      <xdr:nvPicPr>
        <xdr:cNvPr id="2" name="Image 1" descr="Logo SNCF Gares et Connexions">
          <a:extLst>
            <a:ext uri="{FF2B5EF4-FFF2-40B4-BE49-F238E27FC236}">
              <a16:creationId xmlns:a16="http://schemas.microsoft.com/office/drawing/2014/main" id="{85CAE796-9AFE-4395-9A93-DB7BF9B09A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
          <a:ext cx="538647" cy="4953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xdr:colOff>
      <xdr:row>0</xdr:row>
      <xdr:rowOff>38100</xdr:rowOff>
    </xdr:from>
    <xdr:to>
      <xdr:col>0</xdr:col>
      <xdr:colOff>528289</xdr:colOff>
      <xdr:row>1</xdr:row>
      <xdr:rowOff>47625</xdr:rowOff>
    </xdr:to>
    <xdr:pic>
      <xdr:nvPicPr>
        <xdr:cNvPr id="2" name="Image 1" descr="Logo SNCF Gares et Connexions">
          <a:extLst>
            <a:ext uri="{FF2B5EF4-FFF2-40B4-BE49-F238E27FC236}">
              <a16:creationId xmlns:a16="http://schemas.microsoft.com/office/drawing/2014/main" id="{8AA9D616-EEB2-4D2F-B3C0-D65613C2B5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38100"/>
          <a:ext cx="528288" cy="485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952499</xdr:colOff>
      <xdr:row>0</xdr:row>
      <xdr:rowOff>875848</xdr:rowOff>
    </xdr:to>
    <xdr:pic>
      <xdr:nvPicPr>
        <xdr:cNvPr id="2" name="Image 1" descr="Logo SNCF Gares et Connexion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52499" cy="875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952499</xdr:colOff>
      <xdr:row>1</xdr:row>
      <xdr:rowOff>9073</xdr:rowOff>
    </xdr:to>
    <xdr:pic>
      <xdr:nvPicPr>
        <xdr:cNvPr id="2" name="Image 1" descr="Logo SNCF Gares et Connexions">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52499" cy="8758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952499</xdr:colOff>
      <xdr:row>1</xdr:row>
      <xdr:rowOff>218623</xdr:rowOff>
    </xdr:to>
    <xdr:pic>
      <xdr:nvPicPr>
        <xdr:cNvPr id="2" name="Image 1" descr="Logo SNCF Gares et Connexions">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52499" cy="875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952499</xdr:colOff>
      <xdr:row>1</xdr:row>
      <xdr:rowOff>18598</xdr:rowOff>
    </xdr:to>
    <xdr:pic>
      <xdr:nvPicPr>
        <xdr:cNvPr id="2" name="Image 1" descr="Logo SNCF Gares et Connexions">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52499" cy="8758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952499</xdr:colOff>
      <xdr:row>1</xdr:row>
      <xdr:rowOff>18598</xdr:rowOff>
    </xdr:to>
    <xdr:pic>
      <xdr:nvPicPr>
        <xdr:cNvPr id="2" name="Image 1" descr="Logo SNCF Gares et Connexions">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52499" cy="8758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952499</xdr:colOff>
      <xdr:row>1</xdr:row>
      <xdr:rowOff>18598</xdr:rowOff>
    </xdr:to>
    <xdr:pic>
      <xdr:nvPicPr>
        <xdr:cNvPr id="2" name="Image 1" descr="Logo SNCF Gares et Connexions">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52499" cy="8758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952499</xdr:colOff>
      <xdr:row>1</xdr:row>
      <xdr:rowOff>18598</xdr:rowOff>
    </xdr:to>
    <xdr:pic>
      <xdr:nvPicPr>
        <xdr:cNvPr id="2" name="Image 1" descr="Logo SNCF Gares et Connexions">
          <a:extLst>
            <a:ext uri="{FF2B5EF4-FFF2-40B4-BE49-F238E27FC236}">
              <a16:creationId xmlns:a16="http://schemas.microsoft.com/office/drawing/2014/main" id="{D7DC8F48-6A9B-434E-815E-8F101C265A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52499" cy="8758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952499</xdr:colOff>
      <xdr:row>1</xdr:row>
      <xdr:rowOff>18598</xdr:rowOff>
    </xdr:to>
    <xdr:pic>
      <xdr:nvPicPr>
        <xdr:cNvPr id="2" name="Image 1" descr="Logo SNCF Gares et Connexions">
          <a:extLst>
            <a:ext uri="{FF2B5EF4-FFF2-40B4-BE49-F238E27FC236}">
              <a16:creationId xmlns:a16="http://schemas.microsoft.com/office/drawing/2014/main" id="{F7A49C52-0011-4036-841F-66FEA797D1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52499" cy="8758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15"/>
  <sheetViews>
    <sheetView showGridLines="0" tabSelected="1" zoomScale="70" zoomScaleNormal="70" workbookViewId="0">
      <selection activeCell="E5" sqref="E5"/>
    </sheetView>
  </sheetViews>
  <sheetFormatPr baseColWidth="10" defaultColWidth="11.42578125" defaultRowHeight="15" x14ac:dyDescent="0.25"/>
  <cols>
    <col min="1" max="1" width="91.140625" customWidth="1"/>
  </cols>
  <sheetData>
    <row r="1" spans="1:1" ht="71.25" customHeight="1" x14ac:dyDescent="0.25">
      <c r="A1" s="39"/>
    </row>
    <row r="2" spans="1:1" ht="40.5" customHeight="1" x14ac:dyDescent="0.25">
      <c r="A2" s="52" t="s">
        <v>97</v>
      </c>
    </row>
    <row r="3" spans="1:1" ht="35.25" customHeight="1" x14ac:dyDescent="0.3">
      <c r="A3" s="47">
        <v>45383</v>
      </c>
    </row>
    <row r="4" spans="1:1" ht="18.75" x14ac:dyDescent="0.3">
      <c r="A4" s="48"/>
    </row>
    <row r="5" spans="1:1" ht="81.75" customHeight="1" x14ac:dyDescent="0.3">
      <c r="A5" s="49" t="s">
        <v>154</v>
      </c>
    </row>
    <row r="6" spans="1:1" ht="22.5" customHeight="1" x14ac:dyDescent="0.3">
      <c r="A6" s="49"/>
    </row>
    <row r="7" spans="1:1" ht="22.5" customHeight="1" x14ac:dyDescent="0.3">
      <c r="A7" s="49"/>
    </row>
    <row r="8" spans="1:1" ht="27" customHeight="1" x14ac:dyDescent="0.3">
      <c r="A8" s="50" t="s">
        <v>11</v>
      </c>
    </row>
    <row r="9" spans="1:1" ht="18.75" x14ac:dyDescent="0.3">
      <c r="A9" s="51"/>
    </row>
    <row r="10" spans="1:1" ht="37.5" x14ac:dyDescent="0.3">
      <c r="A10" s="51" t="s">
        <v>155</v>
      </c>
    </row>
    <row r="11" spans="1:1" ht="18.75" x14ac:dyDescent="0.3">
      <c r="A11" s="51"/>
    </row>
    <row r="12" spans="1:1" ht="56.25" x14ac:dyDescent="0.3">
      <c r="A12" s="51" t="s">
        <v>12</v>
      </c>
    </row>
    <row r="13" spans="1:1" ht="18.75" x14ac:dyDescent="0.3">
      <c r="A13" s="11"/>
    </row>
    <row r="14" spans="1:1" ht="75" x14ac:dyDescent="0.3">
      <c r="A14" s="51" t="s">
        <v>129</v>
      </c>
    </row>
    <row r="15" spans="1:1" ht="18.75" x14ac:dyDescent="0.3">
      <c r="A15" s="49"/>
    </row>
  </sheetData>
  <pageMargins left="0.70866141732283472" right="0.70866141732283472" top="0.74803149606299213" bottom="0.74803149606299213" header="0.31496062992125984" footer="0.31496062992125984"/>
  <pageSetup paperSize="9" scale="95" orientation="portrait" r:id="rId1"/>
  <headerFooter>
    <oddFooter>&amp;RPage &amp;P/&amp;N&amp;L&amp;"Calibri"&amp;11&amp;K000000Annexe A4 - DRG 2020 _x000D_&amp;1#&amp;"Calibri"&amp;10&amp;K008000Interne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21311-0EED-4C7E-82C2-6ABD3031F8EA}">
  <sheetPr>
    <pageSetUpPr fitToPage="1"/>
  </sheetPr>
  <dimension ref="A1:B23"/>
  <sheetViews>
    <sheetView showGridLines="0" workbookViewId="0">
      <selection activeCell="A2" sqref="A2"/>
    </sheetView>
  </sheetViews>
  <sheetFormatPr baseColWidth="10" defaultColWidth="11.42578125" defaultRowHeight="15" x14ac:dyDescent="0.25"/>
  <cols>
    <col min="1" max="1" width="35.140625" customWidth="1"/>
    <col min="2" max="2" width="80.7109375" customWidth="1"/>
  </cols>
  <sheetData>
    <row r="1" spans="1:2" ht="67.5" customHeight="1" x14ac:dyDescent="0.3">
      <c r="A1" s="22" t="str">
        <f>'Fiche Propreté '!A1</f>
        <v>DRG 2025
Avril 2024</v>
      </c>
      <c r="B1" s="1"/>
    </row>
    <row r="2" spans="1:2" ht="44.25" customHeight="1" thickBot="1" x14ac:dyDescent="0.3">
      <c r="A2" s="104" t="s">
        <v>152</v>
      </c>
      <c r="B2" s="104"/>
    </row>
    <row r="3" spans="1:2" ht="66.75" customHeight="1" thickBot="1" x14ac:dyDescent="0.3">
      <c r="A3" s="58" t="s">
        <v>1</v>
      </c>
      <c r="B3" s="41" t="s">
        <v>153</v>
      </c>
    </row>
    <row r="4" spans="1:2" ht="26.25" thickBot="1" x14ac:dyDescent="0.3">
      <c r="A4" s="42" t="s">
        <v>2</v>
      </c>
      <c r="B4" s="41" t="s">
        <v>181</v>
      </c>
    </row>
    <row r="5" spans="1:2" ht="25.5" customHeight="1" x14ac:dyDescent="0.25">
      <c r="A5" s="108" t="s">
        <v>3</v>
      </c>
      <c r="B5" s="43" t="s">
        <v>4</v>
      </c>
    </row>
    <row r="6" spans="1:2" x14ac:dyDescent="0.25">
      <c r="A6" s="108"/>
      <c r="B6" s="43" t="s">
        <v>5</v>
      </c>
    </row>
    <row r="7" spans="1:2" ht="20.25" customHeight="1" x14ac:dyDescent="0.25">
      <c r="A7" s="108"/>
      <c r="B7" s="43" t="s">
        <v>167</v>
      </c>
    </row>
    <row r="8" spans="1:2" ht="24.75" customHeight="1" thickBot="1" x14ac:dyDescent="0.3">
      <c r="A8" s="108"/>
      <c r="B8" s="44" t="s">
        <v>6</v>
      </c>
    </row>
    <row r="9" spans="1:2" ht="26.25" thickBot="1" x14ac:dyDescent="0.3">
      <c r="A9" s="42" t="s">
        <v>7</v>
      </c>
      <c r="B9" s="41" t="s">
        <v>182</v>
      </c>
    </row>
    <row r="10" spans="1:2" ht="38.25" customHeight="1" x14ac:dyDescent="0.25">
      <c r="A10" s="109" t="s">
        <v>8</v>
      </c>
      <c r="B10" s="55" t="s">
        <v>183</v>
      </c>
    </row>
    <row r="11" spans="1:2" ht="24.75" customHeight="1" x14ac:dyDescent="0.25">
      <c r="A11" s="108"/>
      <c r="B11" s="43" t="s">
        <v>176</v>
      </c>
    </row>
    <row r="12" spans="1:2" ht="36.75" customHeight="1" thickBot="1" x14ac:dyDescent="0.3">
      <c r="A12" s="60"/>
      <c r="B12" s="43" t="s">
        <v>9</v>
      </c>
    </row>
    <row r="13" spans="1:2" ht="46.5" customHeight="1" thickBot="1" x14ac:dyDescent="0.3">
      <c r="A13" s="42" t="s">
        <v>10</v>
      </c>
      <c r="B13" s="46">
        <v>2025</v>
      </c>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sheetData>
  <mergeCells count="2">
    <mergeCell ref="A5:A8"/>
    <mergeCell ref="A10:A11"/>
  </mergeCells>
  <pageMargins left="0.70866141732283472" right="0.70866141732283472" top="0.74803149606299213" bottom="0.74803149606299213" header="0.31496062992125984" footer="0.31496062992125984"/>
  <pageSetup paperSize="9" scale="75" orientation="portrait" r:id="rId1"/>
  <headerFooter>
    <oddFooter>&amp;RPage &amp;P/&amp;N&amp;L&amp;"Calibri"&amp;11&amp;K000000Annexe A4 - DRG 2020 _x000D_&amp;1#&amp;"Calibri"&amp;10&amp;K008000Interne</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115"/>
  <sheetViews>
    <sheetView showGridLines="0" workbookViewId="0">
      <selection activeCell="C1" sqref="C1:R1"/>
    </sheetView>
  </sheetViews>
  <sheetFormatPr baseColWidth="10" defaultColWidth="11.42578125" defaultRowHeight="15" x14ac:dyDescent="0.25"/>
  <cols>
    <col min="1" max="1" width="41.28515625" bestFit="1" customWidth="1"/>
    <col min="2" max="2" width="5.42578125" customWidth="1"/>
    <col min="4" max="4" width="11.42578125" style="4"/>
    <col min="7" max="8" width="0" hidden="1" customWidth="1"/>
  </cols>
  <sheetData>
    <row r="1" spans="1:19" ht="69.75" customHeight="1" x14ac:dyDescent="0.3">
      <c r="A1" s="22" t="str">
        <f>'Fiche PMR'!A1</f>
        <v>DRG 2025
Avril 2024</v>
      </c>
      <c r="C1" s="112"/>
      <c r="D1" s="112"/>
      <c r="E1" s="112"/>
      <c r="F1" s="112"/>
      <c r="G1" s="112"/>
      <c r="H1" s="112"/>
      <c r="I1" s="112"/>
      <c r="J1" s="112"/>
      <c r="K1" s="112"/>
      <c r="L1" s="112"/>
      <c r="M1" s="112"/>
      <c r="N1" s="112"/>
      <c r="O1" s="112"/>
      <c r="P1" s="112"/>
      <c r="Q1" s="112"/>
      <c r="R1" s="112"/>
      <c r="S1" s="91"/>
    </row>
    <row r="2" spans="1:19" x14ac:dyDescent="0.25">
      <c r="A2" s="10"/>
      <c r="D2" s="6"/>
      <c r="E2" s="6"/>
      <c r="F2" s="6"/>
      <c r="G2" s="6"/>
    </row>
    <row r="3" spans="1:19" x14ac:dyDescent="0.25">
      <c r="C3" s="6"/>
      <c r="D3" s="6"/>
      <c r="E3" s="6"/>
      <c r="F3" s="6"/>
      <c r="G3" s="6"/>
    </row>
    <row r="4" spans="1:19" ht="15.75" customHeight="1" x14ac:dyDescent="0.25">
      <c r="C4" s="110" t="s">
        <v>23</v>
      </c>
      <c r="D4" s="111"/>
      <c r="E4" s="111"/>
      <c r="F4" s="111"/>
      <c r="G4" s="111"/>
      <c r="H4" s="111"/>
      <c r="I4" s="111"/>
      <c r="J4" s="111"/>
      <c r="K4" s="111"/>
      <c r="L4" s="111"/>
      <c r="M4" s="111"/>
      <c r="N4" s="111"/>
      <c r="O4" s="111"/>
      <c r="P4" s="111"/>
      <c r="Q4" s="111"/>
      <c r="R4" s="111"/>
      <c r="S4" s="96"/>
    </row>
    <row r="5" spans="1:19" s="8" customFormat="1" ht="76.5" customHeight="1" x14ac:dyDescent="0.25">
      <c r="A5" s="23" t="s">
        <v>24</v>
      </c>
      <c r="B5"/>
      <c r="C5" s="33">
        <v>2015</v>
      </c>
      <c r="D5" s="33">
        <v>2016</v>
      </c>
      <c r="E5" s="33">
        <v>2017</v>
      </c>
      <c r="F5" s="33" t="s">
        <v>25</v>
      </c>
      <c r="G5" s="24" t="s">
        <v>26</v>
      </c>
      <c r="H5" s="24" t="s">
        <v>27</v>
      </c>
      <c r="I5" s="33">
        <v>2018</v>
      </c>
      <c r="J5" s="33">
        <v>2019</v>
      </c>
      <c r="K5" s="33">
        <v>2020</v>
      </c>
      <c r="L5" s="33">
        <v>2021</v>
      </c>
      <c r="M5" s="33">
        <v>2022</v>
      </c>
      <c r="N5" s="33">
        <v>2023</v>
      </c>
      <c r="O5" s="121" t="s">
        <v>28</v>
      </c>
      <c r="P5" s="121" t="s">
        <v>29</v>
      </c>
      <c r="Q5" s="121" t="s">
        <v>98</v>
      </c>
      <c r="R5" s="121" t="s">
        <v>112</v>
      </c>
      <c r="S5" s="121" t="s">
        <v>135</v>
      </c>
    </row>
    <row r="6" spans="1:19" x14ac:dyDescent="0.25">
      <c r="A6" s="93" t="s">
        <v>30</v>
      </c>
      <c r="C6" s="26">
        <v>0.86821000633312218</v>
      </c>
      <c r="D6" s="27">
        <v>0.88359999999999994</v>
      </c>
      <c r="E6" s="26">
        <v>0.88690000000000002</v>
      </c>
      <c r="F6" s="27">
        <v>0.87957000211104075</v>
      </c>
      <c r="G6" s="27">
        <v>0.9</v>
      </c>
      <c r="H6" s="27">
        <v>0.9</v>
      </c>
      <c r="I6" s="27">
        <v>0.91110000000000002</v>
      </c>
      <c r="J6" s="27">
        <v>0.93647774819322938</v>
      </c>
      <c r="K6" s="27">
        <v>0.93557000000000001</v>
      </c>
      <c r="L6" s="27">
        <v>0.94069999999999998</v>
      </c>
      <c r="M6" s="27">
        <v>0.95330000000000004</v>
      </c>
      <c r="N6" s="27">
        <v>0.9569635385534967</v>
      </c>
      <c r="O6" s="28">
        <v>0.9</v>
      </c>
      <c r="P6" s="28">
        <v>0.9</v>
      </c>
      <c r="Q6" s="28">
        <v>0.9</v>
      </c>
      <c r="R6" s="28">
        <v>0.9</v>
      </c>
      <c r="S6" s="28">
        <v>0.9</v>
      </c>
    </row>
    <row r="7" spans="1:19" x14ac:dyDescent="0.25">
      <c r="A7" s="2" t="s">
        <v>31</v>
      </c>
      <c r="C7" s="26">
        <v>0.97969843330349149</v>
      </c>
      <c r="D7" s="27">
        <v>0.97109999999999996</v>
      </c>
      <c r="E7" s="26">
        <v>0.93859999999999999</v>
      </c>
      <c r="F7" s="27">
        <v>0.96313281110116389</v>
      </c>
      <c r="G7" s="29">
        <v>0.9</v>
      </c>
      <c r="H7" s="29">
        <v>0.9</v>
      </c>
      <c r="I7" s="27">
        <v>0.92549999999999999</v>
      </c>
      <c r="J7" s="27">
        <v>0.93984554938355236</v>
      </c>
      <c r="K7" s="27">
        <v>0.93520000000000003</v>
      </c>
      <c r="L7" s="27">
        <v>0.94610000000000005</v>
      </c>
      <c r="M7" s="27">
        <v>0.95409999999999995</v>
      </c>
      <c r="N7" s="27">
        <v>0.95893747825078302</v>
      </c>
      <c r="O7" s="28">
        <v>0.9</v>
      </c>
      <c r="P7" s="28">
        <v>0.9</v>
      </c>
      <c r="Q7" s="28">
        <v>0.9</v>
      </c>
      <c r="R7" s="28">
        <v>0.9</v>
      </c>
      <c r="S7" s="28">
        <v>0.9</v>
      </c>
    </row>
    <row r="8" spans="1:19" x14ac:dyDescent="0.25">
      <c r="A8" s="2" t="s">
        <v>32</v>
      </c>
      <c r="C8" s="26">
        <v>0.97935209937018897</v>
      </c>
      <c r="D8" s="27">
        <v>0.96740000000000004</v>
      </c>
      <c r="E8" s="26">
        <v>0.95950000000000002</v>
      </c>
      <c r="F8" s="27">
        <v>0.9687506997900629</v>
      </c>
      <c r="G8" s="29">
        <v>0.9</v>
      </c>
      <c r="H8" s="29">
        <v>0.9</v>
      </c>
      <c r="I8" s="27">
        <v>0.93959999999999999</v>
      </c>
      <c r="J8" s="27">
        <v>0.93553585817888796</v>
      </c>
      <c r="K8" s="27">
        <v>0.95813999999999999</v>
      </c>
      <c r="L8" s="27">
        <v>0.94499999999999995</v>
      </c>
      <c r="M8" s="27">
        <v>0.95140000000000002</v>
      </c>
      <c r="N8" s="27">
        <v>0.9586361095584125</v>
      </c>
      <c r="O8" s="28">
        <v>0.9</v>
      </c>
      <c r="P8" s="28">
        <v>0.9</v>
      </c>
      <c r="Q8" s="28">
        <v>0.9</v>
      </c>
      <c r="R8" s="28">
        <v>0.9</v>
      </c>
      <c r="S8" s="28">
        <v>0.9</v>
      </c>
    </row>
    <row r="9" spans="1:19" x14ac:dyDescent="0.25">
      <c r="A9" s="2" t="s">
        <v>33</v>
      </c>
      <c r="C9" s="26">
        <v>0.92270093167701861</v>
      </c>
      <c r="D9" s="27">
        <v>0.94082967479674795</v>
      </c>
      <c r="E9" s="26">
        <v>0.95450000000000002</v>
      </c>
      <c r="F9" s="27">
        <v>0.93934353549125549</v>
      </c>
      <c r="G9" s="29">
        <v>0.9</v>
      </c>
      <c r="H9" s="29">
        <v>0.9</v>
      </c>
      <c r="I9" s="27">
        <v>0.9587</v>
      </c>
      <c r="J9" s="27">
        <v>0.95953927938570582</v>
      </c>
      <c r="K9" s="27">
        <v>0.96086000000000005</v>
      </c>
      <c r="L9" s="27">
        <v>0.97419999999999995</v>
      </c>
      <c r="M9" s="27">
        <v>0.97130000000000005</v>
      </c>
      <c r="N9" s="27">
        <v>0.96459203870683963</v>
      </c>
      <c r="O9" s="28">
        <v>0.9</v>
      </c>
      <c r="P9" s="28">
        <v>0.9</v>
      </c>
      <c r="Q9" s="28">
        <v>0.9</v>
      </c>
      <c r="R9" s="28">
        <v>0.9</v>
      </c>
      <c r="S9" s="28">
        <v>0.9</v>
      </c>
    </row>
    <row r="10" spans="1:19" x14ac:dyDescent="0.25">
      <c r="A10" s="2" t="s">
        <v>34</v>
      </c>
      <c r="C10" s="26">
        <v>0.91154317697228149</v>
      </c>
      <c r="D10" s="27">
        <v>0.92559999999999998</v>
      </c>
      <c r="E10" s="26">
        <v>0.93240000000000001</v>
      </c>
      <c r="F10" s="27">
        <v>0.92318105899076042</v>
      </c>
      <c r="G10" s="29">
        <v>0.9</v>
      </c>
      <c r="H10" s="29">
        <v>0.9</v>
      </c>
      <c r="I10" s="27">
        <v>0.92179999999999995</v>
      </c>
      <c r="J10" s="27">
        <v>0.93740978874163494</v>
      </c>
      <c r="K10" s="27">
        <v>0.94915000000000005</v>
      </c>
      <c r="L10" s="27">
        <v>0.97340000000000004</v>
      </c>
      <c r="M10" s="27">
        <v>0.97460000000000002</v>
      </c>
      <c r="N10" s="27">
        <v>0.97150511446663423</v>
      </c>
      <c r="O10" s="28">
        <v>0.9</v>
      </c>
      <c r="P10" s="28">
        <v>0.9</v>
      </c>
      <c r="Q10" s="28">
        <v>0.9</v>
      </c>
      <c r="R10" s="28">
        <v>0.9</v>
      </c>
      <c r="S10" s="28">
        <v>0.9</v>
      </c>
    </row>
    <row r="11" spans="1:19" x14ac:dyDescent="0.25">
      <c r="A11" s="93" t="s">
        <v>35</v>
      </c>
      <c r="C11" s="26">
        <v>0.94315032206119165</v>
      </c>
      <c r="D11" s="27">
        <v>0.93810000000000004</v>
      </c>
      <c r="E11" s="26">
        <v>0.93420000000000003</v>
      </c>
      <c r="F11" s="27">
        <v>0.93848344068706391</v>
      </c>
      <c r="G11" s="29">
        <v>0.9</v>
      </c>
      <c r="H11" s="29">
        <v>0.9</v>
      </c>
      <c r="I11" s="27">
        <v>0.93959999999999999</v>
      </c>
      <c r="J11" s="27">
        <v>0.93117860128169405</v>
      </c>
      <c r="K11" s="27">
        <v>0.96704999999999997</v>
      </c>
      <c r="L11" s="27">
        <v>0.96589999999999998</v>
      </c>
      <c r="M11" s="27">
        <v>0.9002</v>
      </c>
      <c r="N11" s="27">
        <v>0.95191565955258417</v>
      </c>
      <c r="O11" s="28">
        <v>0.9</v>
      </c>
      <c r="P11" s="28">
        <v>0.9</v>
      </c>
      <c r="Q11" s="28">
        <v>0.9</v>
      </c>
      <c r="R11" s="28">
        <v>0.9</v>
      </c>
      <c r="S11" s="28">
        <v>0.9</v>
      </c>
    </row>
    <row r="12" spans="1:19" x14ac:dyDescent="0.25">
      <c r="A12" s="2" t="s">
        <v>36</v>
      </c>
      <c r="C12" s="26">
        <v>0.76764556750472313</v>
      </c>
      <c r="D12" s="27">
        <v>0.89170000000000005</v>
      </c>
      <c r="E12" s="26">
        <v>0.87359999999999993</v>
      </c>
      <c r="F12" s="27">
        <v>0.844315189168241</v>
      </c>
      <c r="G12" s="29">
        <v>0.9</v>
      </c>
      <c r="H12" s="29">
        <v>0.9</v>
      </c>
      <c r="I12" s="27">
        <v>0.88880000000000003</v>
      </c>
      <c r="J12" s="27">
        <v>0.91316605582182131</v>
      </c>
      <c r="K12" s="27">
        <v>0.92460909090909094</v>
      </c>
      <c r="L12" s="27">
        <v>0.91359999999999997</v>
      </c>
      <c r="M12" s="27">
        <v>0.9</v>
      </c>
      <c r="N12" s="27">
        <v>0.74687083888149131</v>
      </c>
      <c r="O12" s="28">
        <v>0.9</v>
      </c>
      <c r="P12" s="28">
        <v>0.9</v>
      </c>
      <c r="Q12" s="28">
        <v>0.9</v>
      </c>
      <c r="R12" s="28">
        <v>0.9</v>
      </c>
      <c r="S12" s="28">
        <v>0.9</v>
      </c>
    </row>
    <row r="13" spans="1:19" x14ac:dyDescent="0.25">
      <c r="A13" s="2" t="s">
        <v>37</v>
      </c>
      <c r="C13" s="26">
        <v>0.88949777156414167</v>
      </c>
      <c r="D13" s="27">
        <v>0.89449999999999996</v>
      </c>
      <c r="E13" s="26">
        <v>0.89959999999999996</v>
      </c>
      <c r="F13" s="27">
        <v>0.89453259052138057</v>
      </c>
      <c r="G13" s="29">
        <v>0.9</v>
      </c>
      <c r="H13" s="29">
        <v>0.9</v>
      </c>
      <c r="I13" s="27">
        <v>0.90039999999999998</v>
      </c>
      <c r="J13" s="27">
        <v>0.92006498781478474</v>
      </c>
      <c r="K13" s="27">
        <v>0.94075555555555557</v>
      </c>
      <c r="L13" s="27">
        <v>0.94989999999999997</v>
      </c>
      <c r="M13" s="27">
        <v>0.9365</v>
      </c>
      <c r="N13" s="27">
        <v>0.95643105446118193</v>
      </c>
      <c r="O13" s="28">
        <v>0.9</v>
      </c>
      <c r="P13" s="28">
        <v>0.9</v>
      </c>
      <c r="Q13" s="28">
        <v>0.9</v>
      </c>
      <c r="R13" s="28">
        <v>0.9</v>
      </c>
      <c r="S13" s="28">
        <v>0.9</v>
      </c>
    </row>
    <row r="14" spans="1:19" x14ac:dyDescent="0.25">
      <c r="A14" s="2" t="s">
        <v>38</v>
      </c>
      <c r="C14" s="26">
        <v>0.92327180712423984</v>
      </c>
      <c r="D14" s="27">
        <v>0.91169999999999995</v>
      </c>
      <c r="E14" s="26">
        <v>0.91300000000000003</v>
      </c>
      <c r="F14" s="27">
        <v>0.91599060237474672</v>
      </c>
      <c r="G14" s="29">
        <v>0.9</v>
      </c>
      <c r="H14" s="29">
        <v>0.9</v>
      </c>
      <c r="I14" s="27">
        <v>0.92589999999999995</v>
      </c>
      <c r="J14" s="27">
        <v>0.92586931601069922</v>
      </c>
      <c r="K14" s="27">
        <v>0.95149090909090905</v>
      </c>
      <c r="L14" s="27">
        <v>0.95979999999999999</v>
      </c>
      <c r="M14" s="27">
        <v>0.95960000000000001</v>
      </c>
      <c r="N14" s="27">
        <v>0.95865567533291063</v>
      </c>
      <c r="O14" s="28">
        <v>0.9</v>
      </c>
      <c r="P14" s="28">
        <v>0.9</v>
      </c>
      <c r="Q14" s="28">
        <v>0.9</v>
      </c>
      <c r="R14" s="28">
        <v>0.9</v>
      </c>
      <c r="S14" s="28">
        <v>0.9</v>
      </c>
    </row>
    <row r="15" spans="1:19" x14ac:dyDescent="0.25">
      <c r="A15" s="2" t="s">
        <v>39</v>
      </c>
      <c r="C15" s="26">
        <v>0.95194379622021363</v>
      </c>
      <c r="D15" s="27">
        <v>0.94669999999999999</v>
      </c>
      <c r="E15" s="26">
        <v>0.93620000000000003</v>
      </c>
      <c r="F15" s="27">
        <v>0.94494793207340455</v>
      </c>
      <c r="G15" s="29">
        <v>0.9</v>
      </c>
      <c r="H15" s="29">
        <v>0.9</v>
      </c>
      <c r="I15" s="27">
        <v>0.93779999999999997</v>
      </c>
      <c r="J15" s="27">
        <v>0.92751864054100919</v>
      </c>
      <c r="K15" s="27">
        <v>0.95069999999999999</v>
      </c>
      <c r="L15" s="27">
        <v>0.95209999999999995</v>
      </c>
      <c r="M15" s="27">
        <v>0.94369999999999998</v>
      </c>
      <c r="N15" s="27">
        <v>0.93869516310461187</v>
      </c>
      <c r="O15" s="28">
        <v>0.9</v>
      </c>
      <c r="P15" s="28">
        <v>0.9</v>
      </c>
      <c r="Q15" s="28">
        <v>0.9</v>
      </c>
      <c r="R15" s="28">
        <v>0.9</v>
      </c>
      <c r="S15" s="28">
        <v>0.9</v>
      </c>
    </row>
    <row r="16" spans="1:19" x14ac:dyDescent="0.25">
      <c r="A16" s="2" t="s">
        <v>40</v>
      </c>
      <c r="C16" s="26">
        <v>0.89018087855297157</v>
      </c>
      <c r="D16" s="27">
        <v>0.8487940860215053</v>
      </c>
      <c r="E16" s="26">
        <v>0.88280000000000003</v>
      </c>
      <c r="F16" s="27">
        <v>0.87392498819149234</v>
      </c>
      <c r="G16" s="29">
        <v>0.9</v>
      </c>
      <c r="H16" s="29">
        <v>0.9</v>
      </c>
      <c r="I16" s="27">
        <v>0.9093</v>
      </c>
      <c r="J16" s="27">
        <v>0.91951978657180966</v>
      </c>
      <c r="K16" s="27">
        <v>0.93341818181818181</v>
      </c>
      <c r="L16" s="27">
        <v>0.93369999999999997</v>
      </c>
      <c r="M16" s="27">
        <v>0.94530000000000003</v>
      </c>
      <c r="N16" s="27">
        <v>0.91604586925588016</v>
      </c>
      <c r="O16" s="28">
        <v>0.9</v>
      </c>
      <c r="P16" s="28">
        <v>0.9</v>
      </c>
      <c r="Q16" s="28">
        <v>0.9</v>
      </c>
      <c r="R16" s="28">
        <v>0.9</v>
      </c>
      <c r="S16" s="28">
        <v>0.9</v>
      </c>
    </row>
    <row r="17" spans="1:19" x14ac:dyDescent="0.25">
      <c r="A17" s="2" t="s">
        <v>111</v>
      </c>
      <c r="C17" s="26"/>
      <c r="D17" s="27"/>
      <c r="E17" s="26"/>
      <c r="F17" s="27"/>
      <c r="G17" s="29"/>
      <c r="H17" s="29"/>
      <c r="I17" s="27"/>
      <c r="J17" s="27"/>
      <c r="K17" s="27"/>
      <c r="L17" s="27">
        <v>0.950075</v>
      </c>
      <c r="M17" s="27">
        <v>0.95334999999999992</v>
      </c>
      <c r="N17" s="27">
        <v>0.94379240309814627</v>
      </c>
      <c r="O17" s="28"/>
      <c r="P17" s="28"/>
      <c r="Q17" s="28"/>
      <c r="R17" s="28">
        <v>0.9</v>
      </c>
      <c r="S17" s="28">
        <v>0.9</v>
      </c>
    </row>
    <row r="18" spans="1:19" x14ac:dyDescent="0.25">
      <c r="A18" s="2" t="s">
        <v>41</v>
      </c>
      <c r="C18" s="26">
        <v>0.85499999999999998</v>
      </c>
      <c r="D18" s="27">
        <v>0.91900000000000004</v>
      </c>
      <c r="E18" s="26">
        <v>0.93700000000000006</v>
      </c>
      <c r="F18" s="27">
        <v>0.90366666666666673</v>
      </c>
      <c r="G18" s="29">
        <v>0.9</v>
      </c>
      <c r="H18" s="29">
        <v>0.9</v>
      </c>
      <c r="I18" s="27">
        <v>0.92149999999999999</v>
      </c>
      <c r="J18" s="27">
        <v>0.93317829457364343</v>
      </c>
      <c r="K18" s="27">
        <v>0.93149999999999999</v>
      </c>
      <c r="L18" s="27" t="s">
        <v>104</v>
      </c>
      <c r="M18" s="27" t="s">
        <v>104</v>
      </c>
      <c r="N18" s="27"/>
      <c r="O18" s="28">
        <v>0.9</v>
      </c>
      <c r="P18" s="28">
        <v>0.9</v>
      </c>
      <c r="Q18" s="28">
        <v>0.9</v>
      </c>
      <c r="R18" s="28" t="s">
        <v>64</v>
      </c>
      <c r="S18" s="28" t="s">
        <v>64</v>
      </c>
    </row>
    <row r="19" spans="1:19" x14ac:dyDescent="0.25">
      <c r="A19" s="2" t="s">
        <v>42</v>
      </c>
      <c r="C19" s="26">
        <v>0.90214120206252013</v>
      </c>
      <c r="D19" s="27">
        <v>0.92810000000000004</v>
      </c>
      <c r="E19" s="26">
        <v>0.93410000000000004</v>
      </c>
      <c r="F19" s="27">
        <v>0.92144706735417337</v>
      </c>
      <c r="G19" s="29">
        <v>0.9</v>
      </c>
      <c r="H19" s="29">
        <v>0.9</v>
      </c>
      <c r="I19" s="27">
        <v>0.92520000000000002</v>
      </c>
      <c r="J19" s="27">
        <v>0.93411611219830393</v>
      </c>
      <c r="K19" s="27">
        <v>0.94260909090909095</v>
      </c>
      <c r="L19" s="27">
        <v>0.94679999999999997</v>
      </c>
      <c r="M19" s="27">
        <v>0.95079999999999998</v>
      </c>
      <c r="N19" s="27">
        <v>0.9438327526132404</v>
      </c>
      <c r="O19" s="28">
        <v>0.9</v>
      </c>
      <c r="P19" s="28">
        <v>0.9</v>
      </c>
      <c r="Q19" s="28">
        <v>0.9</v>
      </c>
      <c r="R19" s="28">
        <v>0.9</v>
      </c>
      <c r="S19" s="28" t="s">
        <v>64</v>
      </c>
    </row>
    <row r="20" spans="1:19" x14ac:dyDescent="0.25">
      <c r="A20" s="93" t="s">
        <v>43</v>
      </c>
      <c r="C20" s="26">
        <v>0.94699999999999995</v>
      </c>
      <c r="D20" s="27">
        <v>0.95084999999999997</v>
      </c>
      <c r="E20" s="26">
        <v>0.95894999999999997</v>
      </c>
      <c r="F20" s="27">
        <v>0.95226666666666659</v>
      </c>
      <c r="G20" s="29">
        <v>0.9</v>
      </c>
      <c r="H20" s="29">
        <v>0.9</v>
      </c>
      <c r="I20" s="27">
        <v>0.93835000000000002</v>
      </c>
      <c r="J20" s="27">
        <v>0.93684947958366693</v>
      </c>
      <c r="K20" s="27">
        <v>0.94715499999999997</v>
      </c>
      <c r="L20" s="27" t="s">
        <v>104</v>
      </c>
      <c r="M20" s="27" t="s">
        <v>104</v>
      </c>
      <c r="N20" s="27" t="s">
        <v>104</v>
      </c>
      <c r="O20" s="28">
        <v>0.9</v>
      </c>
      <c r="P20" s="28">
        <v>0.9</v>
      </c>
      <c r="Q20" s="28">
        <v>0.9</v>
      </c>
      <c r="R20" s="28" t="s">
        <v>64</v>
      </c>
      <c r="S20" s="28" t="s">
        <v>64</v>
      </c>
    </row>
    <row r="21" spans="1:19" x14ac:dyDescent="0.25">
      <c r="A21" s="2" t="s">
        <v>44</v>
      </c>
      <c r="C21" s="26">
        <v>0.90720531981699115</v>
      </c>
      <c r="D21" s="27">
        <v>0.93659999999999999</v>
      </c>
      <c r="E21" s="26">
        <v>0.94230000000000003</v>
      </c>
      <c r="F21" s="27">
        <v>0.92870177327233039</v>
      </c>
      <c r="G21" s="29">
        <v>0.9</v>
      </c>
      <c r="H21" s="29">
        <v>0.9</v>
      </c>
      <c r="I21" s="27">
        <v>0.9456</v>
      </c>
      <c r="J21" s="27">
        <v>0.95221804082563577</v>
      </c>
      <c r="K21" s="27">
        <v>0.9504636363636364</v>
      </c>
      <c r="L21" s="27" t="s">
        <v>104</v>
      </c>
      <c r="M21" s="27" t="s">
        <v>104</v>
      </c>
      <c r="N21" s="27" t="s">
        <v>104</v>
      </c>
      <c r="O21" s="28">
        <v>0.9</v>
      </c>
      <c r="P21" s="28">
        <v>0.9</v>
      </c>
      <c r="Q21" s="28">
        <v>0.9</v>
      </c>
      <c r="R21" s="28" t="s">
        <v>64</v>
      </c>
      <c r="S21" s="28" t="s">
        <v>64</v>
      </c>
    </row>
    <row r="22" spans="1:19" x14ac:dyDescent="0.25">
      <c r="A22" s="2" t="s">
        <v>45</v>
      </c>
      <c r="C22" s="26">
        <v>0.82799999999999996</v>
      </c>
      <c r="D22" s="27">
        <v>0.85699999999999998</v>
      </c>
      <c r="E22" s="26">
        <v>0.88500000000000001</v>
      </c>
      <c r="F22" s="27">
        <v>0.8566666666666668</v>
      </c>
      <c r="G22" s="29">
        <v>0.9</v>
      </c>
      <c r="H22" s="29">
        <v>0.9</v>
      </c>
      <c r="I22" s="27">
        <v>0.90700000000000003</v>
      </c>
      <c r="J22" s="27">
        <v>0.9264867018627353</v>
      </c>
      <c r="K22" s="27">
        <v>0.94747999999999999</v>
      </c>
      <c r="L22" s="27">
        <v>0.95269999999999999</v>
      </c>
      <c r="M22" s="27">
        <v>0.94789999999999996</v>
      </c>
      <c r="N22" s="27">
        <v>0.95246779892853073</v>
      </c>
      <c r="O22" s="28">
        <v>0.9</v>
      </c>
      <c r="P22" s="28">
        <v>0.9</v>
      </c>
      <c r="Q22" s="28">
        <v>0.9</v>
      </c>
      <c r="R22" s="28">
        <v>0.9</v>
      </c>
      <c r="S22" s="28">
        <v>0.9</v>
      </c>
    </row>
    <row r="23" spans="1:19" x14ac:dyDescent="0.25">
      <c r="A23" s="93" t="s">
        <v>88</v>
      </c>
      <c r="C23" s="26">
        <v>0.91702296819787987</v>
      </c>
      <c r="D23" s="27">
        <v>0.95350000000000001</v>
      </c>
      <c r="E23" s="26">
        <v>0.95269999999999999</v>
      </c>
      <c r="F23" s="27">
        <v>0.9410743227326267</v>
      </c>
      <c r="G23" s="29">
        <v>0.9</v>
      </c>
      <c r="H23" s="29">
        <v>0.9</v>
      </c>
      <c r="I23" s="27">
        <v>0.9446</v>
      </c>
      <c r="J23" s="27">
        <v>0.93570408001270045</v>
      </c>
      <c r="K23" s="27">
        <v>0.94169999999999998</v>
      </c>
      <c r="L23" s="27">
        <v>0.94720000000000004</v>
      </c>
      <c r="M23" s="27">
        <v>0.95440000000000003</v>
      </c>
      <c r="N23" s="27">
        <v>0.95391980849790547</v>
      </c>
      <c r="O23" s="28">
        <v>0.9</v>
      </c>
      <c r="P23" s="28">
        <v>0.9</v>
      </c>
      <c r="Q23" s="28">
        <v>0.9</v>
      </c>
      <c r="R23" s="28" t="s">
        <v>64</v>
      </c>
      <c r="S23" s="28" t="s">
        <v>64</v>
      </c>
    </row>
    <row r="24" spans="1:19" x14ac:dyDescent="0.25">
      <c r="A24" s="2" t="s">
        <v>46</v>
      </c>
      <c r="C24" s="26">
        <v>0.94651653764954258</v>
      </c>
      <c r="D24" s="27">
        <v>0.93647246696035236</v>
      </c>
      <c r="E24" s="26">
        <v>0.92069999999999996</v>
      </c>
      <c r="F24" s="27">
        <v>0.93456300153663163</v>
      </c>
      <c r="G24" s="29">
        <v>0.9</v>
      </c>
      <c r="H24" s="29">
        <v>0.9</v>
      </c>
      <c r="I24" s="27">
        <v>0.91500000000000004</v>
      </c>
      <c r="J24" s="27">
        <v>0.92160074888836885</v>
      </c>
      <c r="K24" s="27">
        <v>0.93262999999999996</v>
      </c>
      <c r="L24" s="27">
        <v>0.94689999999999996</v>
      </c>
      <c r="M24" s="27">
        <v>0.94499999999999995</v>
      </c>
      <c r="N24" s="27">
        <v>0.92248893656966613</v>
      </c>
      <c r="O24" s="28">
        <v>0.9</v>
      </c>
      <c r="P24" s="28">
        <v>0.9</v>
      </c>
      <c r="Q24" s="28">
        <v>0.9</v>
      </c>
      <c r="R24" s="28">
        <v>0.9</v>
      </c>
      <c r="S24" s="28">
        <v>0.9</v>
      </c>
    </row>
    <row r="25" spans="1:19" x14ac:dyDescent="0.25">
      <c r="A25" s="2" t="s">
        <v>47</v>
      </c>
      <c r="C25" s="26">
        <v>0.96120629959357462</v>
      </c>
      <c r="D25" s="27">
        <v>0.96350000000000002</v>
      </c>
      <c r="E25" s="26">
        <v>0.93679999999999997</v>
      </c>
      <c r="F25" s="27">
        <v>0.95383543319785824</v>
      </c>
      <c r="G25" s="29">
        <v>0.9</v>
      </c>
      <c r="H25" s="29">
        <v>0.9</v>
      </c>
      <c r="I25" s="27">
        <v>0.91620000000000001</v>
      </c>
      <c r="J25" s="27">
        <v>0.9517413712322349</v>
      </c>
      <c r="K25" s="27">
        <v>0.96536363636363631</v>
      </c>
      <c r="L25" s="27">
        <v>0.95669999999999999</v>
      </c>
      <c r="M25" s="27">
        <v>0.97419999999999995</v>
      </c>
      <c r="N25" s="27">
        <v>0.97894872788324938</v>
      </c>
      <c r="O25" s="28">
        <v>0.9</v>
      </c>
      <c r="P25" s="28">
        <v>0.9</v>
      </c>
      <c r="Q25" s="28">
        <v>0.9</v>
      </c>
      <c r="R25" s="28">
        <v>0.9</v>
      </c>
      <c r="S25" s="28">
        <v>0.9</v>
      </c>
    </row>
    <row r="26" spans="1:19" x14ac:dyDescent="0.25">
      <c r="A26" s="2" t="s">
        <v>48</v>
      </c>
      <c r="C26" s="26">
        <v>0.95746870897155367</v>
      </c>
      <c r="D26" s="27">
        <v>0.96309999999999996</v>
      </c>
      <c r="E26" s="26">
        <v>0.97299999999999998</v>
      </c>
      <c r="F26" s="27">
        <v>0.96452290299051791</v>
      </c>
      <c r="G26" s="29">
        <v>0.9</v>
      </c>
      <c r="H26" s="29">
        <v>0.9</v>
      </c>
      <c r="I26" s="27">
        <v>0.97219999999999995</v>
      </c>
      <c r="J26" s="27">
        <v>0.97678718159408384</v>
      </c>
      <c r="K26" s="27">
        <v>0.97948181818181823</v>
      </c>
      <c r="L26" s="27">
        <v>0.9526</v>
      </c>
      <c r="M26" s="27">
        <v>0.95820000000000005</v>
      </c>
      <c r="N26" s="27">
        <v>0.96856537732694237</v>
      </c>
      <c r="O26" s="28">
        <v>0.9</v>
      </c>
      <c r="P26" s="28">
        <v>0.9</v>
      </c>
      <c r="Q26" s="28">
        <v>0.9</v>
      </c>
      <c r="R26" s="28">
        <v>0.9</v>
      </c>
      <c r="S26" s="28">
        <v>0.9</v>
      </c>
    </row>
    <row r="27" spans="1:19" x14ac:dyDescent="0.25">
      <c r="A27" s="93" t="s">
        <v>49</v>
      </c>
      <c r="C27" s="26">
        <v>0.95032311028423389</v>
      </c>
      <c r="D27" s="27">
        <v>0.934911507554953</v>
      </c>
      <c r="E27" s="26">
        <v>0.94165714285714286</v>
      </c>
      <c r="F27" s="27">
        <v>0.94229725356544325</v>
      </c>
      <c r="G27" s="29">
        <v>0.9</v>
      </c>
      <c r="H27" s="29">
        <v>0.9</v>
      </c>
      <c r="I27" s="27">
        <v>0.94282857142857157</v>
      </c>
      <c r="J27" s="27">
        <v>0.95082657515729707</v>
      </c>
      <c r="K27" s="27">
        <v>0.950643253968254</v>
      </c>
      <c r="L27" s="27">
        <v>0.9572571428571427</v>
      </c>
      <c r="M27" s="27">
        <v>0.95558571428571426</v>
      </c>
      <c r="N27" s="27">
        <v>0.94058115797246233</v>
      </c>
      <c r="O27" s="28">
        <v>0.9</v>
      </c>
      <c r="P27" s="28">
        <v>0.9</v>
      </c>
      <c r="Q27" s="28">
        <v>0.9</v>
      </c>
      <c r="R27" s="28">
        <v>0.9</v>
      </c>
      <c r="S27" s="28">
        <v>0.9</v>
      </c>
    </row>
    <row r="28" spans="1:19" x14ac:dyDescent="0.25">
      <c r="A28" s="2" t="s">
        <v>50</v>
      </c>
      <c r="C28" s="26">
        <v>0.92495123672683777</v>
      </c>
      <c r="D28" s="27">
        <v>0.93408721043126186</v>
      </c>
      <c r="E28" s="26">
        <v>0.95182317618500056</v>
      </c>
      <c r="F28" s="27">
        <v>0.93695387444770006</v>
      </c>
      <c r="G28" s="29">
        <v>0.9</v>
      </c>
      <c r="H28" s="29">
        <v>0.9</v>
      </c>
      <c r="I28" s="27">
        <v>0.9425</v>
      </c>
      <c r="J28" s="27">
        <v>0.93511425214020083</v>
      </c>
      <c r="K28" s="27">
        <v>0.94153814814814807</v>
      </c>
      <c r="L28" s="27">
        <v>0.9534666666666668</v>
      </c>
      <c r="M28" s="27">
        <v>0.96870000000000001</v>
      </c>
      <c r="N28" s="27">
        <v>0.96234396671289879</v>
      </c>
      <c r="O28" s="28">
        <v>0.9</v>
      </c>
      <c r="P28" s="28">
        <v>0.9</v>
      </c>
      <c r="Q28" s="28">
        <v>0.9</v>
      </c>
      <c r="R28" s="28">
        <v>0.9</v>
      </c>
      <c r="S28" s="28">
        <v>0.9</v>
      </c>
    </row>
    <row r="29" spans="1:19" x14ac:dyDescent="0.25">
      <c r="A29" s="2" t="s">
        <v>51</v>
      </c>
      <c r="C29" s="26">
        <v>0.94167673008510344</v>
      </c>
      <c r="D29" s="27">
        <v>0.92647010923163287</v>
      </c>
      <c r="E29" s="26">
        <v>0.92514960876369345</v>
      </c>
      <c r="F29" s="27">
        <v>0.93109881602680999</v>
      </c>
      <c r="G29" s="29">
        <v>0.9</v>
      </c>
      <c r="H29" s="29">
        <v>0.9</v>
      </c>
      <c r="I29" s="27">
        <v>0.92612500000000009</v>
      </c>
      <c r="J29" s="27">
        <v>0.92445190978899672</v>
      </c>
      <c r="K29" s="27">
        <v>0.94394599025974035</v>
      </c>
      <c r="L29" s="27">
        <v>0.942025</v>
      </c>
      <c r="M29" s="27">
        <v>0.97132499999999999</v>
      </c>
      <c r="N29" s="27">
        <v>0.97686932215234101</v>
      </c>
      <c r="O29" s="28">
        <v>0.9</v>
      </c>
      <c r="P29" s="28">
        <v>0.9</v>
      </c>
      <c r="Q29" s="28">
        <v>0.9</v>
      </c>
      <c r="R29" s="28">
        <v>0.9</v>
      </c>
      <c r="S29" s="28">
        <v>0.9</v>
      </c>
    </row>
    <row r="30" spans="1:19" x14ac:dyDescent="0.25">
      <c r="A30" s="2" t="s">
        <v>52</v>
      </c>
      <c r="C30" s="26">
        <v>0.92845759366373304</v>
      </c>
      <c r="D30" s="27">
        <v>0.93251096407653133</v>
      </c>
      <c r="E30" s="26">
        <v>0.94585714285714295</v>
      </c>
      <c r="F30" s="27">
        <v>0.93560856686580252</v>
      </c>
      <c r="G30" s="29">
        <v>0.9</v>
      </c>
      <c r="H30" s="29">
        <v>0.9</v>
      </c>
      <c r="I30" s="27">
        <v>0.95698571428571444</v>
      </c>
      <c r="J30" s="27">
        <v>0.95866919088464964</v>
      </c>
      <c r="K30" s="27">
        <v>0.94503783549783549</v>
      </c>
      <c r="L30" s="27">
        <v>0.95161428571428586</v>
      </c>
      <c r="M30" s="27">
        <v>0.95220000000000016</v>
      </c>
      <c r="N30" s="27">
        <v>0.9500398742787447</v>
      </c>
      <c r="O30" s="28">
        <v>0.9</v>
      </c>
      <c r="P30" s="28">
        <v>0.9</v>
      </c>
      <c r="Q30" s="28">
        <v>0.9</v>
      </c>
      <c r="R30" s="28">
        <v>0.9</v>
      </c>
      <c r="S30" s="28">
        <v>0.9</v>
      </c>
    </row>
    <row r="31" spans="1:19" x14ac:dyDescent="0.25">
      <c r="A31" s="2" t="s">
        <v>53</v>
      </c>
      <c r="C31" s="26">
        <v>0.95713650977329368</v>
      </c>
      <c r="D31" s="27">
        <v>0.9491567551067821</v>
      </c>
      <c r="E31" s="26">
        <v>0.96093333333333331</v>
      </c>
      <c r="F31" s="27">
        <v>0.95574219940446969</v>
      </c>
      <c r="G31" s="29">
        <v>0.9</v>
      </c>
      <c r="H31" s="29">
        <v>0.9</v>
      </c>
      <c r="I31" s="27">
        <v>0.95753333333333346</v>
      </c>
      <c r="J31" s="27">
        <v>0.94887390212632849</v>
      </c>
      <c r="K31" s="27">
        <v>0.94229030303030303</v>
      </c>
      <c r="L31" s="27">
        <v>0.93473333333333342</v>
      </c>
      <c r="M31" s="27">
        <v>0.93825000000000003</v>
      </c>
      <c r="N31" s="27">
        <v>0.94799444418332901</v>
      </c>
      <c r="O31" s="28">
        <v>0.9</v>
      </c>
      <c r="P31" s="28">
        <v>0.9</v>
      </c>
      <c r="Q31" s="28">
        <v>0.9</v>
      </c>
      <c r="R31" s="28">
        <v>0.9</v>
      </c>
      <c r="S31" s="28">
        <v>0.9</v>
      </c>
    </row>
    <row r="32" spans="1:19" x14ac:dyDescent="0.25">
      <c r="A32" s="2" t="s">
        <v>54</v>
      </c>
      <c r="C32" s="26">
        <v>0.90321081068116194</v>
      </c>
      <c r="D32" s="27">
        <v>0.93086323136315063</v>
      </c>
      <c r="E32" s="26">
        <v>0.95198317815453037</v>
      </c>
      <c r="F32" s="27">
        <v>0.92868574006628102</v>
      </c>
      <c r="G32" s="29">
        <v>0.9</v>
      </c>
      <c r="H32" s="29">
        <v>0.9</v>
      </c>
      <c r="I32" s="27">
        <v>0.95012857142857143</v>
      </c>
      <c r="J32" s="27">
        <v>0.92876580313425294</v>
      </c>
      <c r="K32" s="27">
        <v>0.94630499999999995</v>
      </c>
      <c r="L32" s="27">
        <v>0.94611250000000013</v>
      </c>
      <c r="M32" s="27">
        <v>0.95645000000000002</v>
      </c>
      <c r="N32" s="27">
        <v>0.93775614754098358</v>
      </c>
      <c r="O32" s="28">
        <v>0.9</v>
      </c>
      <c r="P32" s="28">
        <v>0.9</v>
      </c>
      <c r="Q32" s="28">
        <v>0.9</v>
      </c>
      <c r="R32" s="28">
        <v>0.9</v>
      </c>
      <c r="S32" s="28">
        <v>0.9</v>
      </c>
    </row>
    <row r="33" spans="1:19" x14ac:dyDescent="0.25">
      <c r="A33" s="2" t="s">
        <v>55</v>
      </c>
      <c r="C33" s="26">
        <v>0.94076936004532918</v>
      </c>
      <c r="D33" s="27">
        <v>0.93331731978067334</v>
      </c>
      <c r="E33" s="26">
        <v>0.92582074190069441</v>
      </c>
      <c r="F33" s="27">
        <v>0.93330247390889898</v>
      </c>
      <c r="G33" s="29">
        <v>0.9</v>
      </c>
      <c r="H33" s="29">
        <v>0.9</v>
      </c>
      <c r="I33" s="27">
        <v>0.93907499999999999</v>
      </c>
      <c r="J33" s="27">
        <v>0.921249965015982</v>
      </c>
      <c r="K33" s="27">
        <v>0.93865386363636361</v>
      </c>
      <c r="L33" s="27">
        <v>0.94818749999999996</v>
      </c>
      <c r="M33" s="27">
        <v>0.94236249999999999</v>
      </c>
      <c r="N33" s="27">
        <v>0.92965853118600916</v>
      </c>
      <c r="O33" s="28">
        <v>0.9</v>
      </c>
      <c r="P33" s="28">
        <v>0.9</v>
      </c>
      <c r="Q33" s="28">
        <v>0.9</v>
      </c>
      <c r="R33" s="28">
        <v>0.9</v>
      </c>
      <c r="S33" s="28">
        <v>0.9</v>
      </c>
    </row>
    <row r="34" spans="1:19" x14ac:dyDescent="0.25">
      <c r="A34" s="2" t="s">
        <v>56</v>
      </c>
      <c r="C34" s="26">
        <v>0.93981090969818171</v>
      </c>
      <c r="D34" s="27">
        <v>0.9392006538793467</v>
      </c>
      <c r="E34" s="26">
        <v>0.93879999180730156</v>
      </c>
      <c r="F34" s="27">
        <v>0.93927051846161003</v>
      </c>
      <c r="G34" s="29">
        <v>0.9</v>
      </c>
      <c r="H34" s="29">
        <v>0.9</v>
      </c>
      <c r="I34" s="27">
        <v>0.95203636363636368</v>
      </c>
      <c r="J34" s="27">
        <v>0.95047382394910518</v>
      </c>
      <c r="K34" s="27">
        <v>0.95313297520661167</v>
      </c>
      <c r="L34" s="27">
        <v>0.94494545454545442</v>
      </c>
      <c r="M34" s="27">
        <v>0.93824545454545438</v>
      </c>
      <c r="N34" s="27">
        <v>0.93703499189559758</v>
      </c>
      <c r="O34" s="28">
        <v>0.9</v>
      </c>
      <c r="P34" s="28">
        <v>0.9</v>
      </c>
      <c r="Q34" s="28">
        <v>0.9</v>
      </c>
      <c r="R34" s="28">
        <v>0.9</v>
      </c>
      <c r="S34" s="28">
        <v>0.9</v>
      </c>
    </row>
    <row r="35" spans="1:19" x14ac:dyDescent="0.25">
      <c r="A35" s="2" t="s">
        <v>57</v>
      </c>
      <c r="B35" s="15"/>
      <c r="C35" s="26">
        <v>0.95740582921165229</v>
      </c>
      <c r="D35" s="27">
        <v>0.9506429135618234</v>
      </c>
      <c r="E35" s="26">
        <v>0.95367499999999994</v>
      </c>
      <c r="F35" s="27">
        <v>0.95390791425782517</v>
      </c>
      <c r="G35" s="29">
        <v>0.9</v>
      </c>
      <c r="H35" s="29">
        <v>0.9</v>
      </c>
      <c r="I35" s="27">
        <v>0.94625000000000004</v>
      </c>
      <c r="J35" s="27">
        <v>0.9557711488513001</v>
      </c>
      <c r="K35" s="27">
        <v>0.96200490740740741</v>
      </c>
      <c r="L35" s="27">
        <v>0.96521250000000003</v>
      </c>
      <c r="M35" s="27">
        <v>0.96840000000000004</v>
      </c>
      <c r="N35" s="27">
        <v>0.97112337142110372</v>
      </c>
      <c r="O35" s="28">
        <v>0.9</v>
      </c>
      <c r="P35" s="28">
        <v>0.9</v>
      </c>
      <c r="Q35" s="28">
        <v>0.9</v>
      </c>
      <c r="R35" s="28">
        <v>0.9</v>
      </c>
      <c r="S35" s="28">
        <v>0.9</v>
      </c>
    </row>
    <row r="36" spans="1:19" x14ac:dyDescent="0.25">
      <c r="A36" s="2" t="s">
        <v>58</v>
      </c>
      <c r="C36" s="26">
        <v>0.91972385375098531</v>
      </c>
      <c r="D36" s="27">
        <v>0.90035267236769045</v>
      </c>
      <c r="E36" s="26">
        <v>0.89117999999999997</v>
      </c>
      <c r="F36" s="27">
        <v>0.90375217537289199</v>
      </c>
      <c r="G36" s="29">
        <v>0.9</v>
      </c>
      <c r="H36" s="29">
        <v>0.9</v>
      </c>
      <c r="I36" s="27">
        <v>0.9013199999999999</v>
      </c>
      <c r="J36" s="27">
        <v>0.89736637102214734</v>
      </c>
      <c r="K36" s="27">
        <v>0.91573890909090916</v>
      </c>
      <c r="L36" s="27">
        <v>0.91088000000000002</v>
      </c>
      <c r="M36" s="27">
        <v>0.89447999999999994</v>
      </c>
      <c r="N36" s="27">
        <v>0.88192486141955206</v>
      </c>
      <c r="O36" s="28">
        <v>0.9</v>
      </c>
      <c r="P36" s="28">
        <v>0.9</v>
      </c>
      <c r="Q36" s="28">
        <v>0.9</v>
      </c>
      <c r="R36" s="28">
        <v>0.9</v>
      </c>
      <c r="S36" s="28">
        <v>0.9</v>
      </c>
    </row>
    <row r="37" spans="1:19" x14ac:dyDescent="0.25">
      <c r="A37" s="2" t="s">
        <v>59</v>
      </c>
      <c r="C37" s="26">
        <v>0.93139678899707523</v>
      </c>
      <c r="D37" s="27">
        <v>0.93125134289560352</v>
      </c>
      <c r="E37" s="26">
        <v>0.92270000000000008</v>
      </c>
      <c r="F37" s="27">
        <v>0.92844937729755961</v>
      </c>
      <c r="G37" s="29">
        <v>0.9</v>
      </c>
      <c r="H37" s="29">
        <v>0.9</v>
      </c>
      <c r="I37" s="27">
        <v>0.92598000000000003</v>
      </c>
      <c r="J37" s="27">
        <v>0.93190436369615293</v>
      </c>
      <c r="K37" s="27">
        <v>0.93597784848484855</v>
      </c>
      <c r="L37" s="27">
        <v>0.93127999999999989</v>
      </c>
      <c r="M37" s="27">
        <v>0.93803999999999998</v>
      </c>
      <c r="N37" s="27">
        <v>0.93860576923076922</v>
      </c>
      <c r="O37" s="28">
        <v>0.9</v>
      </c>
      <c r="P37" s="28">
        <v>0.9</v>
      </c>
      <c r="Q37" s="28">
        <v>0.9</v>
      </c>
      <c r="R37" s="28">
        <v>0.9</v>
      </c>
      <c r="S37" s="28">
        <v>0.9</v>
      </c>
    </row>
    <row r="38" spans="1:19" x14ac:dyDescent="0.25">
      <c r="A38" s="2" t="s">
        <v>60</v>
      </c>
      <c r="B38" s="15"/>
      <c r="C38" s="26">
        <v>0.94260731708489687</v>
      </c>
      <c r="D38" s="27">
        <v>0.94392739859055286</v>
      </c>
      <c r="E38" s="26">
        <v>0.93918666666666661</v>
      </c>
      <c r="F38" s="27">
        <v>0.94190712744737215</v>
      </c>
      <c r="G38" s="29">
        <v>0.9</v>
      </c>
      <c r="H38" s="29">
        <v>0.9</v>
      </c>
      <c r="I38" s="27">
        <v>0.93889375000000008</v>
      </c>
      <c r="J38" s="27">
        <v>0.93933377549753483</v>
      </c>
      <c r="K38" s="27">
        <v>0.94394031407828283</v>
      </c>
      <c r="L38" s="27">
        <v>0.94994545454545465</v>
      </c>
      <c r="M38" s="27" t="s">
        <v>104</v>
      </c>
      <c r="N38" s="27" t="s">
        <v>104</v>
      </c>
      <c r="O38" s="28">
        <v>0.9</v>
      </c>
      <c r="P38" s="28">
        <v>0.9</v>
      </c>
      <c r="Q38" s="28">
        <v>0.9</v>
      </c>
      <c r="R38" s="28">
        <v>0.9</v>
      </c>
      <c r="S38" s="28">
        <v>0.9</v>
      </c>
    </row>
    <row r="39" spans="1:19" x14ac:dyDescent="0.25">
      <c r="A39" s="2" t="s">
        <v>131</v>
      </c>
      <c r="B39" s="15"/>
      <c r="C39" s="26" t="s">
        <v>104</v>
      </c>
      <c r="D39" s="26" t="s">
        <v>104</v>
      </c>
      <c r="E39" s="26" t="s">
        <v>104</v>
      </c>
      <c r="F39" s="26" t="s">
        <v>104</v>
      </c>
      <c r="G39" s="26" t="s">
        <v>104</v>
      </c>
      <c r="H39" s="26" t="s">
        <v>104</v>
      </c>
      <c r="I39" s="26" t="s">
        <v>104</v>
      </c>
      <c r="J39" s="26" t="s">
        <v>104</v>
      </c>
      <c r="K39" s="26" t="s">
        <v>104</v>
      </c>
      <c r="L39" s="27">
        <v>0.94806666666666661</v>
      </c>
      <c r="M39" s="27">
        <v>0.9533666666666667</v>
      </c>
      <c r="N39" s="27">
        <v>0.95818210178358243</v>
      </c>
      <c r="O39" s="28" t="s">
        <v>64</v>
      </c>
      <c r="P39" s="28" t="s">
        <v>64</v>
      </c>
      <c r="Q39" s="28" t="s">
        <v>64</v>
      </c>
      <c r="R39" s="28">
        <v>0.9</v>
      </c>
      <c r="S39" s="28">
        <v>0.9</v>
      </c>
    </row>
    <row r="40" spans="1:19" x14ac:dyDescent="0.25">
      <c r="A40" s="2" t="s">
        <v>133</v>
      </c>
      <c r="B40" s="15"/>
      <c r="C40" s="26" t="s">
        <v>104</v>
      </c>
      <c r="D40" s="26" t="s">
        <v>104</v>
      </c>
      <c r="E40" s="26" t="s">
        <v>104</v>
      </c>
      <c r="F40" s="26" t="s">
        <v>104</v>
      </c>
      <c r="G40" s="26" t="s">
        <v>104</v>
      </c>
      <c r="H40" s="26" t="s">
        <v>104</v>
      </c>
      <c r="I40" s="26" t="s">
        <v>104</v>
      </c>
      <c r="J40" s="26" t="s">
        <v>104</v>
      </c>
      <c r="K40" s="26" t="s">
        <v>104</v>
      </c>
      <c r="L40" s="27">
        <v>0.91183333333333338</v>
      </c>
      <c r="M40" s="27">
        <v>0.9081999999999999</v>
      </c>
      <c r="N40" s="27">
        <v>0.93974870679096845</v>
      </c>
      <c r="O40" s="28" t="s">
        <v>64</v>
      </c>
      <c r="P40" s="28" t="s">
        <v>64</v>
      </c>
      <c r="Q40" s="28" t="s">
        <v>64</v>
      </c>
      <c r="R40" s="28">
        <v>0.9</v>
      </c>
      <c r="S40" s="28">
        <v>0.9</v>
      </c>
    </row>
    <row r="41" spans="1:19" x14ac:dyDescent="0.25">
      <c r="A41" s="2" t="s">
        <v>130</v>
      </c>
      <c r="B41" s="15"/>
      <c r="C41" s="26"/>
      <c r="D41" s="26"/>
      <c r="E41" s="26"/>
      <c r="F41" s="26"/>
      <c r="G41" s="26"/>
      <c r="H41" s="26"/>
      <c r="I41" s="26"/>
      <c r="J41" s="26"/>
      <c r="K41" s="26"/>
      <c r="L41" s="27"/>
      <c r="M41" s="27">
        <v>0.94289999999999996</v>
      </c>
      <c r="N41" s="27">
        <v>0.96665659312984786</v>
      </c>
      <c r="O41" s="28"/>
      <c r="P41" s="28"/>
      <c r="Q41" s="28"/>
      <c r="R41" s="28"/>
      <c r="S41" s="28"/>
    </row>
    <row r="42" spans="1:19" x14ac:dyDescent="0.25">
      <c r="A42" s="2" t="s">
        <v>132</v>
      </c>
      <c r="B42" s="15"/>
      <c r="C42" s="26"/>
      <c r="D42" s="26"/>
      <c r="E42" s="26"/>
      <c r="F42" s="26"/>
      <c r="G42" s="26"/>
      <c r="H42" s="26"/>
      <c r="I42" s="26"/>
      <c r="J42" s="26"/>
      <c r="K42" s="26"/>
      <c r="L42" s="27"/>
      <c r="M42" s="27">
        <v>0.94868333333333332</v>
      </c>
      <c r="N42" s="27">
        <v>0.95659633882739892</v>
      </c>
      <c r="O42" s="28"/>
      <c r="P42" s="28"/>
      <c r="Q42" s="28"/>
      <c r="R42" s="28"/>
      <c r="S42" s="28"/>
    </row>
    <row r="43" spans="1:19" x14ac:dyDescent="0.25">
      <c r="A43" s="2" t="s">
        <v>134</v>
      </c>
      <c r="B43" s="15"/>
      <c r="C43" s="26"/>
      <c r="D43" s="26"/>
      <c r="E43" s="26"/>
      <c r="F43" s="26"/>
      <c r="G43" s="26"/>
      <c r="H43" s="26"/>
      <c r="I43" s="26"/>
      <c r="J43" s="26"/>
      <c r="K43" s="26"/>
      <c r="L43" s="27"/>
      <c r="M43" s="27">
        <v>0.95300000000000007</v>
      </c>
      <c r="N43" s="27">
        <v>0.94779048073175065</v>
      </c>
      <c r="O43" s="28"/>
      <c r="P43" s="28"/>
      <c r="Q43" s="28"/>
      <c r="R43" s="28"/>
      <c r="S43" s="28"/>
    </row>
    <row r="44" spans="1:19" x14ac:dyDescent="0.25">
      <c r="A44" s="2" t="s">
        <v>61</v>
      </c>
      <c r="C44" s="26">
        <v>0.94850284782561578</v>
      </c>
      <c r="D44" s="27">
        <v>0.93173676319969201</v>
      </c>
      <c r="E44" s="26">
        <v>0.91261687497977972</v>
      </c>
      <c r="F44" s="27">
        <v>0.93095216200169573</v>
      </c>
      <c r="G44" s="29">
        <v>0.9</v>
      </c>
      <c r="H44" s="29">
        <v>0.9</v>
      </c>
      <c r="I44" s="27">
        <v>0.94563522727272753</v>
      </c>
      <c r="J44" s="27">
        <v>0.94755425366872315</v>
      </c>
      <c r="K44" s="27">
        <v>0.9480203064373901</v>
      </c>
      <c r="L44" s="27">
        <v>0.937743956043956</v>
      </c>
      <c r="M44" s="27">
        <v>0.93039493670886109</v>
      </c>
      <c r="N44" s="27">
        <v>0.93225557226885181</v>
      </c>
      <c r="O44" s="28">
        <v>0.9</v>
      </c>
      <c r="P44" s="28">
        <v>0.9</v>
      </c>
      <c r="Q44" s="28">
        <v>0.9</v>
      </c>
      <c r="R44" s="28">
        <v>0.9</v>
      </c>
      <c r="S44" s="28">
        <v>0.9</v>
      </c>
    </row>
    <row r="45" spans="1:19" x14ac:dyDescent="0.25">
      <c r="A45" s="2" t="s">
        <v>62</v>
      </c>
      <c r="C45" s="26">
        <v>0.94776882138575891</v>
      </c>
      <c r="D45" s="27">
        <v>0.94876180378141295</v>
      </c>
      <c r="E45" s="26">
        <v>0.95335922666781336</v>
      </c>
      <c r="F45" s="27">
        <v>0.94996328394499507</v>
      </c>
      <c r="G45" s="29">
        <v>0.9</v>
      </c>
      <c r="H45" s="29">
        <v>0.9</v>
      </c>
      <c r="I45" s="27">
        <v>0.95078928571428567</v>
      </c>
      <c r="J45" s="27">
        <v>0.9563641923948859</v>
      </c>
      <c r="K45" s="27">
        <v>0.94558746678974614</v>
      </c>
      <c r="L45" s="27">
        <v>0.944347222222222</v>
      </c>
      <c r="M45" s="27">
        <v>0.95401111111111092</v>
      </c>
      <c r="N45" s="27">
        <v>0.95380734693355262</v>
      </c>
      <c r="O45" s="28">
        <v>0.9</v>
      </c>
      <c r="P45" s="28">
        <v>0.9</v>
      </c>
      <c r="Q45" s="28">
        <v>0.9</v>
      </c>
      <c r="R45" s="28">
        <v>0.9</v>
      </c>
      <c r="S45" s="28">
        <v>0.9</v>
      </c>
    </row>
    <row r="46" spans="1:19" x14ac:dyDescent="0.25">
      <c r="A46" s="2" t="s">
        <v>63</v>
      </c>
      <c r="C46" s="30">
        <v>0.96087237403525039</v>
      </c>
      <c r="D46" s="30">
        <v>0.9225289435069699</v>
      </c>
      <c r="E46" s="31">
        <v>0.91769999999999996</v>
      </c>
      <c r="F46" s="30">
        <v>0.93370043918074008</v>
      </c>
      <c r="G46" s="32" t="s">
        <v>64</v>
      </c>
      <c r="H46" s="32" t="s">
        <v>64</v>
      </c>
      <c r="I46" s="30">
        <v>0.9264</v>
      </c>
      <c r="J46" s="27">
        <v>0.93910113769926862</v>
      </c>
      <c r="K46" s="27">
        <v>0.94493333333333329</v>
      </c>
      <c r="L46" s="27">
        <v>0.95089999999999997</v>
      </c>
      <c r="M46" s="27">
        <v>0.95740000000000003</v>
      </c>
      <c r="N46" s="27">
        <v>0.94871802470892042</v>
      </c>
      <c r="O46" s="28" t="s">
        <v>64</v>
      </c>
      <c r="P46" s="28" t="s">
        <v>64</v>
      </c>
      <c r="Q46" s="28" t="s">
        <v>64</v>
      </c>
      <c r="R46" s="28">
        <v>0.9</v>
      </c>
      <c r="S46" s="28">
        <v>0.9</v>
      </c>
    </row>
    <row r="47" spans="1:19" x14ac:dyDescent="0.25">
      <c r="A47" s="2" t="s">
        <v>65</v>
      </c>
      <c r="C47" s="30">
        <v>0.93621081086300384</v>
      </c>
      <c r="D47" s="30">
        <v>0.95187937849858151</v>
      </c>
      <c r="E47" s="31">
        <v>0.96415000000000006</v>
      </c>
      <c r="F47" s="30">
        <v>0.9507467297871951</v>
      </c>
      <c r="G47" s="32" t="s">
        <v>64</v>
      </c>
      <c r="H47" s="32" t="s">
        <v>64</v>
      </c>
      <c r="I47" s="30">
        <v>0.96954999999999991</v>
      </c>
      <c r="J47" s="27">
        <v>0.96384753891823793</v>
      </c>
      <c r="K47" s="27">
        <v>0.9670725</v>
      </c>
      <c r="L47" s="27">
        <v>0.96445000000000003</v>
      </c>
      <c r="M47" s="27">
        <v>0.9736499999999999</v>
      </c>
      <c r="N47" s="27">
        <v>0.97308142451095136</v>
      </c>
      <c r="O47" s="28" t="s">
        <v>64</v>
      </c>
      <c r="P47" s="28" t="s">
        <v>64</v>
      </c>
      <c r="Q47" s="28" t="s">
        <v>64</v>
      </c>
      <c r="R47" s="28">
        <v>0.9</v>
      </c>
      <c r="S47" s="28">
        <v>0.9</v>
      </c>
    </row>
    <row r="48" spans="1:19" x14ac:dyDescent="0.25">
      <c r="A48" s="2" t="s">
        <v>66</v>
      </c>
      <c r="C48" s="26">
        <v>0.94457627993186588</v>
      </c>
      <c r="D48" s="27">
        <v>0.953620363455431</v>
      </c>
      <c r="E48" s="26">
        <v>0.94877606598048891</v>
      </c>
      <c r="F48" s="27">
        <v>0.94899090312259526</v>
      </c>
      <c r="G48" s="29">
        <v>0.9</v>
      </c>
      <c r="H48" s="29">
        <v>0.9</v>
      </c>
      <c r="I48" s="27">
        <v>0.95495769230769256</v>
      </c>
      <c r="J48" s="27">
        <v>0.95580726428001572</v>
      </c>
      <c r="K48" s="27">
        <v>0.952548165011459</v>
      </c>
      <c r="L48" s="27">
        <v>0.95667666666666651</v>
      </c>
      <c r="M48" s="27">
        <v>0.94880681818181845</v>
      </c>
      <c r="N48" s="27">
        <v>0.94916433313693216</v>
      </c>
      <c r="O48" s="28">
        <v>0.9</v>
      </c>
      <c r="P48" s="28">
        <v>0.9</v>
      </c>
      <c r="Q48" s="28">
        <v>0.9</v>
      </c>
      <c r="R48" s="28">
        <v>0.9</v>
      </c>
      <c r="S48" s="28">
        <v>0.9</v>
      </c>
    </row>
    <row r="49" spans="1:19" x14ac:dyDescent="0.25">
      <c r="A49" s="2" t="s">
        <v>67</v>
      </c>
      <c r="C49" s="26">
        <v>0.89518469721651805</v>
      </c>
      <c r="D49" s="27">
        <v>0.92664070203784377</v>
      </c>
      <c r="E49" s="26">
        <v>0.9473176030738677</v>
      </c>
      <c r="F49" s="27">
        <v>0.92304766744274325</v>
      </c>
      <c r="G49" s="29">
        <v>0.9</v>
      </c>
      <c r="H49" s="29">
        <v>0.9</v>
      </c>
      <c r="I49" s="27">
        <v>0.95184067796610194</v>
      </c>
      <c r="J49" s="27">
        <v>0.93380858430157132</v>
      </c>
      <c r="K49" s="27">
        <v>0.94748413326816538</v>
      </c>
      <c r="L49" s="27">
        <v>0.95303970588235298</v>
      </c>
      <c r="M49" s="27">
        <v>0.95043676470588212</v>
      </c>
      <c r="N49" s="27">
        <v>0.94988919929810356</v>
      </c>
      <c r="O49" s="28">
        <v>0.9</v>
      </c>
      <c r="P49" s="28">
        <v>0.9</v>
      </c>
      <c r="Q49" s="28">
        <v>0.9</v>
      </c>
      <c r="R49" s="28">
        <v>0.9</v>
      </c>
      <c r="S49" s="28">
        <v>0.9</v>
      </c>
    </row>
    <row r="50" spans="1:19" x14ac:dyDescent="0.25">
      <c r="A50" s="2" t="s">
        <v>115</v>
      </c>
      <c r="C50" s="26">
        <v>0.88400000000000001</v>
      </c>
      <c r="D50" s="27">
        <v>0.86599999999999999</v>
      </c>
      <c r="E50" s="26">
        <v>0.8599</v>
      </c>
      <c r="F50" s="27">
        <v>0.86996666666666667</v>
      </c>
      <c r="G50" s="29">
        <v>0.9</v>
      </c>
      <c r="H50" s="29">
        <v>0.9</v>
      </c>
      <c r="I50" s="27">
        <v>0.87606169594812</v>
      </c>
      <c r="J50" s="27">
        <v>0.91320000000000001</v>
      </c>
      <c r="K50" s="27">
        <v>0.90220520266673099</v>
      </c>
      <c r="L50" s="27">
        <v>0.91505434782608741</v>
      </c>
      <c r="M50" s="27">
        <v>0.94153339071721587</v>
      </c>
      <c r="N50" s="27">
        <v>0.93907215965777702</v>
      </c>
      <c r="O50" s="28">
        <v>0.9</v>
      </c>
      <c r="P50" s="28">
        <v>0.9</v>
      </c>
      <c r="Q50" s="28">
        <v>0.9</v>
      </c>
      <c r="R50" s="28">
        <v>0.9</v>
      </c>
      <c r="S50" s="28">
        <v>0.9</v>
      </c>
    </row>
    <row r="51" spans="1:19" x14ac:dyDescent="0.25">
      <c r="A51" s="2" t="s">
        <v>68</v>
      </c>
      <c r="C51" s="26">
        <v>0.95314663009447509</v>
      </c>
      <c r="D51" s="27">
        <v>0.97040742113402467</v>
      </c>
      <c r="E51" s="26">
        <v>0.961709356351236</v>
      </c>
      <c r="F51" s="27">
        <v>0.96175446919324525</v>
      </c>
      <c r="G51" s="29">
        <v>0.9</v>
      </c>
      <c r="H51" s="29">
        <v>0.9</v>
      </c>
      <c r="I51" s="27">
        <v>0.91903076923076932</v>
      </c>
      <c r="J51" s="27">
        <v>0.92989662978791654</v>
      </c>
      <c r="K51" s="27">
        <v>0.9108154595404595</v>
      </c>
      <c r="L51" s="27">
        <v>0.91933124999999993</v>
      </c>
      <c r="M51" s="27">
        <v>0.91626956521739156</v>
      </c>
      <c r="N51" s="27">
        <v>0.90860966943261756</v>
      </c>
      <c r="O51" s="28">
        <v>0.9</v>
      </c>
      <c r="P51" s="28">
        <v>0.9</v>
      </c>
      <c r="Q51" s="28">
        <v>0.9</v>
      </c>
      <c r="R51" s="28">
        <v>0.9</v>
      </c>
      <c r="S51" s="28">
        <v>0.9</v>
      </c>
    </row>
    <row r="52" spans="1:19" x14ac:dyDescent="0.25">
      <c r="A52" s="2" t="s">
        <v>69</v>
      </c>
      <c r="C52" s="26">
        <v>0.90669122118426582</v>
      </c>
      <c r="D52" s="27">
        <v>0.92959950528708968</v>
      </c>
      <c r="E52" s="26">
        <v>0.89781289768332895</v>
      </c>
      <c r="F52" s="27">
        <v>0.91136787471822822</v>
      </c>
      <c r="G52" s="29">
        <v>0.9</v>
      </c>
      <c r="H52" s="29">
        <v>0.9</v>
      </c>
      <c r="I52" s="27">
        <v>0.91271458333333311</v>
      </c>
      <c r="J52" s="27">
        <v>0.91835666504183866</v>
      </c>
      <c r="K52" s="27">
        <v>0.91259673069985559</v>
      </c>
      <c r="L52" s="27">
        <v>0.91554791666666679</v>
      </c>
      <c r="M52" s="27">
        <v>0.92699166666666655</v>
      </c>
      <c r="N52" s="27">
        <v>0.94136996043916965</v>
      </c>
      <c r="O52" s="28">
        <v>0.9</v>
      </c>
      <c r="P52" s="28">
        <v>0.9</v>
      </c>
      <c r="Q52" s="28">
        <v>0.9</v>
      </c>
      <c r="R52" s="28">
        <v>0.9</v>
      </c>
      <c r="S52" s="28">
        <v>0.9</v>
      </c>
    </row>
    <row r="53" spans="1:19" x14ac:dyDescent="0.25">
      <c r="A53" s="2" t="s">
        <v>70</v>
      </c>
      <c r="C53" s="26">
        <v>0.96365756372154543</v>
      </c>
      <c r="D53" s="27">
        <v>0.95828475874321606</v>
      </c>
      <c r="E53" s="26">
        <v>0.94026449704142001</v>
      </c>
      <c r="F53" s="27">
        <v>0.95406893983539387</v>
      </c>
      <c r="G53" s="29">
        <v>0.9</v>
      </c>
      <c r="H53" s="29">
        <v>0.9</v>
      </c>
      <c r="I53" s="27">
        <v>0.95007894736842113</v>
      </c>
      <c r="J53" s="27">
        <v>0.95571611443325211</v>
      </c>
      <c r="K53" s="27">
        <v>0.95135647130647116</v>
      </c>
      <c r="L53" s="27">
        <v>0.93852758620689669</v>
      </c>
      <c r="M53" s="27">
        <v>0.91029354838709664</v>
      </c>
      <c r="N53" s="27">
        <v>0.94263505524717595</v>
      </c>
      <c r="O53" s="28">
        <v>0.9</v>
      </c>
      <c r="P53" s="28">
        <v>0.9</v>
      </c>
      <c r="Q53" s="28">
        <v>0.9</v>
      </c>
      <c r="R53" s="28">
        <v>0.9</v>
      </c>
      <c r="S53" s="28">
        <v>0.9</v>
      </c>
    </row>
    <row r="54" spans="1:19" x14ac:dyDescent="0.25">
      <c r="A54" s="2" t="s">
        <v>71</v>
      </c>
      <c r="C54" s="26">
        <v>0.92215619564988427</v>
      </c>
      <c r="D54" s="27">
        <v>0.89422046423850488</v>
      </c>
      <c r="E54" s="26">
        <v>0.89693902403597492</v>
      </c>
      <c r="F54" s="27">
        <v>0.90443856130812128</v>
      </c>
      <c r="G54" s="29">
        <v>0.9</v>
      </c>
      <c r="H54" s="29">
        <v>0.9</v>
      </c>
      <c r="I54" s="27">
        <v>0.90538431372549</v>
      </c>
      <c r="J54" s="27">
        <v>0.88677844490452007</v>
      </c>
      <c r="K54" s="27">
        <v>0.89510198232323224</v>
      </c>
      <c r="L54" s="27">
        <v>0.88944807692307681</v>
      </c>
      <c r="M54" s="27">
        <v>0.90802340425531902</v>
      </c>
      <c r="N54" s="27">
        <v>0.88755243567684872</v>
      </c>
      <c r="O54" s="28">
        <v>0.9</v>
      </c>
      <c r="P54" s="28">
        <v>0.9</v>
      </c>
      <c r="Q54" s="28">
        <v>0.9</v>
      </c>
      <c r="R54" s="28">
        <v>0.9</v>
      </c>
      <c r="S54" s="28">
        <v>0.9</v>
      </c>
    </row>
    <row r="55" spans="1:19" x14ac:dyDescent="0.25">
      <c r="A55" s="2" t="s">
        <v>72</v>
      </c>
      <c r="C55" s="30">
        <v>0.95319822154563727</v>
      </c>
      <c r="D55" s="30">
        <v>0.95771944460145564</v>
      </c>
      <c r="E55" s="31">
        <v>0.94626421848443576</v>
      </c>
      <c r="F55" s="30">
        <v>0.95239396154384293</v>
      </c>
      <c r="G55" s="32" t="s">
        <v>64</v>
      </c>
      <c r="H55" s="32" t="s">
        <v>64</v>
      </c>
      <c r="I55" s="30">
        <v>0.94036666666666668</v>
      </c>
      <c r="J55" s="27">
        <v>0.93208850697759305</v>
      </c>
      <c r="K55" s="27">
        <v>0.93824545454545449</v>
      </c>
      <c r="L55" s="27">
        <v>0.94650000000000001</v>
      </c>
      <c r="M55" s="27">
        <v>0.94896666666666674</v>
      </c>
      <c r="N55" s="27">
        <v>0.94803308879510562</v>
      </c>
      <c r="O55" s="28" t="s">
        <v>64</v>
      </c>
      <c r="P55" s="28" t="s">
        <v>64</v>
      </c>
      <c r="Q55" s="28" t="s">
        <v>64</v>
      </c>
      <c r="R55" s="28">
        <v>0.9</v>
      </c>
      <c r="S55" s="28">
        <v>0.9</v>
      </c>
    </row>
    <row r="56" spans="1:19" x14ac:dyDescent="0.25">
      <c r="A56" s="93" t="s">
        <v>73</v>
      </c>
      <c r="C56" s="30">
        <v>0.95336597118347488</v>
      </c>
      <c r="D56" s="30">
        <v>0.93396845844785059</v>
      </c>
      <c r="E56" s="31">
        <v>0.94423884139182002</v>
      </c>
      <c r="F56" s="30">
        <v>0.94385775700771513</v>
      </c>
      <c r="G56" s="32" t="s">
        <v>64</v>
      </c>
      <c r="H56" s="32" t="s">
        <v>64</v>
      </c>
      <c r="I56" s="30">
        <v>0.95622307692307706</v>
      </c>
      <c r="J56" s="27">
        <v>0.94420200837563462</v>
      </c>
      <c r="K56" s="27">
        <v>0.95706624603174584</v>
      </c>
      <c r="L56" s="27">
        <v>0.94938421052631572</v>
      </c>
      <c r="M56" s="27">
        <v>0.95462499999999983</v>
      </c>
      <c r="N56" s="27">
        <v>0.94048358975186863</v>
      </c>
      <c r="O56" s="28" t="s">
        <v>64</v>
      </c>
      <c r="P56" s="28" t="s">
        <v>64</v>
      </c>
      <c r="Q56" s="28" t="s">
        <v>64</v>
      </c>
      <c r="R56" s="28">
        <v>0.9</v>
      </c>
      <c r="S56" s="28">
        <v>0.9</v>
      </c>
    </row>
    <row r="57" spans="1:19" x14ac:dyDescent="0.25">
      <c r="A57" s="2" t="s">
        <v>74</v>
      </c>
      <c r="C57" s="26">
        <v>0.97877873984933017</v>
      </c>
      <c r="D57" s="27">
        <v>0.96421756908213263</v>
      </c>
      <c r="E57" s="26">
        <v>0.9897028049749047</v>
      </c>
      <c r="F57" s="27">
        <v>0.97756637130212243</v>
      </c>
      <c r="G57" s="29">
        <v>0.9</v>
      </c>
      <c r="H57" s="29">
        <v>0.9</v>
      </c>
      <c r="I57" s="27">
        <v>0.97090701754385966</v>
      </c>
      <c r="J57" s="27">
        <v>0.96894366628495654</v>
      </c>
      <c r="K57" s="27">
        <v>0.94750403559403573</v>
      </c>
      <c r="L57" s="27">
        <v>0.95618333333333339</v>
      </c>
      <c r="M57" s="27">
        <v>0.95989512195121918</v>
      </c>
      <c r="N57" s="27">
        <v>0.9553887863267031</v>
      </c>
      <c r="O57" s="28">
        <v>0.9</v>
      </c>
      <c r="P57" s="28">
        <v>0.9</v>
      </c>
      <c r="Q57" s="28">
        <v>1.9</v>
      </c>
      <c r="R57" s="28">
        <v>0.9</v>
      </c>
      <c r="S57" s="28">
        <v>0.9</v>
      </c>
    </row>
    <row r="58" spans="1:19" x14ac:dyDescent="0.25">
      <c r="A58" s="2" t="s">
        <v>75</v>
      </c>
      <c r="C58" s="32" t="s">
        <v>64</v>
      </c>
      <c r="D58" s="32" t="s">
        <v>64</v>
      </c>
      <c r="E58" s="32" t="s">
        <v>64</v>
      </c>
      <c r="F58" s="32" t="s">
        <v>64</v>
      </c>
      <c r="G58" s="32" t="s">
        <v>64</v>
      </c>
      <c r="H58" s="32" t="s">
        <v>64</v>
      </c>
      <c r="I58" s="32" t="s">
        <v>64</v>
      </c>
      <c r="J58" s="32" t="s">
        <v>64</v>
      </c>
      <c r="K58" s="27" t="s">
        <v>64</v>
      </c>
      <c r="L58" s="27" t="s">
        <v>104</v>
      </c>
      <c r="M58" s="27" t="s">
        <v>104</v>
      </c>
      <c r="N58" s="27">
        <v>0.92036553524804177</v>
      </c>
      <c r="O58" s="28" t="s">
        <v>64</v>
      </c>
      <c r="P58" s="28" t="s">
        <v>64</v>
      </c>
      <c r="Q58" s="28" t="s">
        <v>64</v>
      </c>
      <c r="R58" s="28" t="s">
        <v>64</v>
      </c>
      <c r="S58" s="28" t="s">
        <v>64</v>
      </c>
    </row>
    <row r="59" spans="1:19" x14ac:dyDescent="0.25">
      <c r="A59" s="2" t="s">
        <v>76</v>
      </c>
      <c r="C59" s="32" t="s">
        <v>64</v>
      </c>
      <c r="D59" s="32" t="s">
        <v>64</v>
      </c>
      <c r="E59" s="32" t="s">
        <v>64</v>
      </c>
      <c r="F59" s="32" t="s">
        <v>64</v>
      </c>
      <c r="G59" s="32" t="s">
        <v>64</v>
      </c>
      <c r="H59" s="32" t="s">
        <v>64</v>
      </c>
      <c r="I59" s="32" t="s">
        <v>64</v>
      </c>
      <c r="J59" s="32" t="s">
        <v>64</v>
      </c>
      <c r="K59" s="27" t="s">
        <v>64</v>
      </c>
      <c r="L59" s="27" t="s">
        <v>104</v>
      </c>
      <c r="M59" s="27" t="s">
        <v>104</v>
      </c>
      <c r="N59" s="27" t="s">
        <v>104</v>
      </c>
      <c r="O59" s="28" t="s">
        <v>64</v>
      </c>
      <c r="P59" s="28" t="s">
        <v>64</v>
      </c>
      <c r="Q59" s="28" t="s">
        <v>64</v>
      </c>
      <c r="R59" s="28" t="s">
        <v>64</v>
      </c>
      <c r="S59" s="28" t="s">
        <v>64</v>
      </c>
    </row>
    <row r="60" spans="1:19" x14ac:dyDescent="0.25">
      <c r="A60" s="2" t="s">
        <v>77</v>
      </c>
      <c r="C60" s="30">
        <v>0.96996823604655225</v>
      </c>
      <c r="D60" s="30">
        <v>0.95553008480752311</v>
      </c>
      <c r="E60" s="31">
        <v>0.91962566696535519</v>
      </c>
      <c r="F60" s="30">
        <v>0.94837466260647696</v>
      </c>
      <c r="G60" s="32" t="s">
        <v>64</v>
      </c>
      <c r="H60" s="32" t="s">
        <v>64</v>
      </c>
      <c r="I60" s="30">
        <v>0.91997894736842112</v>
      </c>
      <c r="J60" s="27">
        <v>0.96828747316957386</v>
      </c>
      <c r="K60" s="27">
        <v>0.9509867872355221</v>
      </c>
      <c r="L60" s="27">
        <v>0.95564302325581374</v>
      </c>
      <c r="M60" s="27">
        <v>0.9387482758620691</v>
      </c>
      <c r="N60" s="27">
        <v>0.95547052719461623</v>
      </c>
      <c r="O60" s="28" t="s">
        <v>64</v>
      </c>
      <c r="P60" s="28" t="s">
        <v>64</v>
      </c>
      <c r="Q60" s="28" t="s">
        <v>64</v>
      </c>
      <c r="R60" s="28">
        <v>0.9</v>
      </c>
      <c r="S60" s="28">
        <v>0.9</v>
      </c>
    </row>
    <row r="61" spans="1:19" x14ac:dyDescent="0.25">
      <c r="A61" s="2" t="s">
        <v>78</v>
      </c>
      <c r="C61" s="30">
        <v>0.89683990301901384</v>
      </c>
      <c r="D61" s="30">
        <v>0.96309082002912527</v>
      </c>
      <c r="E61" s="31">
        <v>0.95255741939940286</v>
      </c>
      <c r="F61" s="30">
        <v>0.93749604748251392</v>
      </c>
      <c r="G61" s="32" t="s">
        <v>64</v>
      </c>
      <c r="H61" s="32" t="s">
        <v>64</v>
      </c>
      <c r="I61" s="30">
        <v>0.95579999999999976</v>
      </c>
      <c r="J61" s="27">
        <v>0.93658421819964566</v>
      </c>
      <c r="K61" s="27">
        <v>0.9280913217635538</v>
      </c>
      <c r="L61" s="27">
        <v>0.95750645161290315</v>
      </c>
      <c r="M61" s="27">
        <v>0.96670333333333325</v>
      </c>
      <c r="N61" s="27">
        <v>0.96893182893047769</v>
      </c>
      <c r="O61" s="28" t="s">
        <v>64</v>
      </c>
      <c r="P61" s="28" t="s">
        <v>64</v>
      </c>
      <c r="Q61" s="28" t="s">
        <v>64</v>
      </c>
      <c r="R61" s="28">
        <v>0.9</v>
      </c>
      <c r="S61" s="28">
        <v>0.9</v>
      </c>
    </row>
    <row r="62" spans="1:19" x14ac:dyDescent="0.25">
      <c r="A62" s="2" t="s">
        <v>101</v>
      </c>
      <c r="C62" s="26">
        <v>0.91400000000000003</v>
      </c>
      <c r="D62" s="27">
        <v>0.86699999999999999</v>
      </c>
      <c r="E62" s="26">
        <v>0.86299999999999999</v>
      </c>
      <c r="F62" s="27">
        <v>0.88133333333333341</v>
      </c>
      <c r="G62" s="29">
        <v>0.9</v>
      </c>
      <c r="H62" s="29">
        <v>0.9</v>
      </c>
      <c r="I62" s="27">
        <v>0.86589362880481302</v>
      </c>
      <c r="J62" s="27">
        <v>0.90197000000000005</v>
      </c>
      <c r="K62" s="27">
        <v>0.90399355811264503</v>
      </c>
      <c r="L62" s="27">
        <v>0.91403214285714263</v>
      </c>
      <c r="M62" s="27">
        <v>0.93673813995709987</v>
      </c>
      <c r="N62" s="27">
        <v>0.9482923919249</v>
      </c>
      <c r="O62" s="28">
        <v>0.9</v>
      </c>
      <c r="P62" s="28">
        <v>0.9</v>
      </c>
      <c r="Q62" s="28">
        <v>1.9</v>
      </c>
      <c r="R62" s="28">
        <v>0.9</v>
      </c>
      <c r="S62" s="28">
        <v>0.9</v>
      </c>
    </row>
    <row r="63" spans="1:19" x14ac:dyDescent="0.25">
      <c r="A63" s="2" t="s">
        <v>79</v>
      </c>
      <c r="C63" s="30">
        <v>0.96595933764338326</v>
      </c>
      <c r="D63" s="30">
        <v>0.93433258869205882</v>
      </c>
      <c r="E63" s="31">
        <v>0.93007853658536577</v>
      </c>
      <c r="F63" s="30">
        <v>0.94345682097360262</v>
      </c>
      <c r="G63" s="32" t="s">
        <v>64</v>
      </c>
      <c r="H63" s="32" t="s">
        <v>64</v>
      </c>
      <c r="I63" s="30">
        <v>0.93840000000000001</v>
      </c>
      <c r="J63" s="27">
        <v>0.93952889613632917</v>
      </c>
      <c r="K63" s="27">
        <v>0.93329948051948064</v>
      </c>
      <c r="L63" s="27">
        <v>0.94719999999999993</v>
      </c>
      <c r="M63" s="27">
        <v>0.92030000000000001</v>
      </c>
      <c r="N63" s="27">
        <v>0.89695668883713209</v>
      </c>
      <c r="O63" s="28" t="s">
        <v>64</v>
      </c>
      <c r="P63" s="28" t="s">
        <v>64</v>
      </c>
      <c r="Q63" s="28" t="s">
        <v>64</v>
      </c>
      <c r="R63" s="28">
        <v>0.9</v>
      </c>
      <c r="S63" s="28">
        <v>0.9</v>
      </c>
    </row>
    <row r="64" spans="1:19" x14ac:dyDescent="0.25">
      <c r="A64" s="2" t="s">
        <v>80</v>
      </c>
      <c r="C64" s="26">
        <v>0.94978892455728736</v>
      </c>
      <c r="D64" s="27">
        <v>0.94533785138825988</v>
      </c>
      <c r="E64" s="26">
        <v>0.93348339312621853</v>
      </c>
      <c r="F64" s="27">
        <v>0.94287005635725529</v>
      </c>
      <c r="G64" s="29">
        <v>0.9</v>
      </c>
      <c r="H64" s="29">
        <v>0.9</v>
      </c>
      <c r="I64" s="27">
        <v>0.91036871508379935</v>
      </c>
      <c r="J64" s="27">
        <v>0.92783711794121992</v>
      </c>
      <c r="K64" s="27">
        <v>0.89389173741832495</v>
      </c>
      <c r="L64" s="27">
        <v>0.89862514285714323</v>
      </c>
      <c r="M64" s="27">
        <v>0.92777438016528924</v>
      </c>
      <c r="N64" s="27">
        <v>0.92959691174590509</v>
      </c>
      <c r="O64" s="28">
        <v>0.9</v>
      </c>
      <c r="P64" s="28">
        <v>0.9</v>
      </c>
      <c r="Q64" s="28">
        <v>0.9</v>
      </c>
      <c r="R64" s="28">
        <v>0.9</v>
      </c>
      <c r="S64" s="28">
        <v>0.9</v>
      </c>
    </row>
    <row r="65" spans="1:19" x14ac:dyDescent="0.25">
      <c r="A65" s="2" t="s">
        <v>81</v>
      </c>
      <c r="C65" s="25" t="s">
        <v>82</v>
      </c>
      <c r="D65" s="25" t="s">
        <v>82</v>
      </c>
      <c r="E65" s="26">
        <v>0.92658360655737682</v>
      </c>
      <c r="F65" s="27">
        <v>0.92658360655737682</v>
      </c>
      <c r="G65" s="29">
        <v>0.9</v>
      </c>
      <c r="H65" s="29">
        <v>0.9</v>
      </c>
      <c r="I65" s="27">
        <v>0.96403593749999994</v>
      </c>
      <c r="J65" s="27">
        <v>0.95964808372731691</v>
      </c>
      <c r="K65" s="27">
        <v>0.95938270937263803</v>
      </c>
      <c r="L65" s="27">
        <v>0.96618617886178881</v>
      </c>
      <c r="M65" s="27">
        <v>0.95280642857142872</v>
      </c>
      <c r="N65" s="27">
        <v>0.95130523066700445</v>
      </c>
      <c r="O65" s="28">
        <v>0.9</v>
      </c>
      <c r="P65" s="28">
        <v>0.9</v>
      </c>
      <c r="Q65" s="28">
        <v>0.9</v>
      </c>
      <c r="R65" s="28">
        <v>0.9</v>
      </c>
      <c r="S65" s="28">
        <v>0.9</v>
      </c>
    </row>
    <row r="66" spans="1:19" x14ac:dyDescent="0.25">
      <c r="A66" s="2" t="s">
        <v>83</v>
      </c>
      <c r="C66" s="26">
        <v>0.94404591104734581</v>
      </c>
      <c r="D66" s="27">
        <v>0.9211357791754019</v>
      </c>
      <c r="E66" s="26">
        <v>0.90844824957651049</v>
      </c>
      <c r="F66" s="27">
        <v>0.92454331326641936</v>
      </c>
      <c r="G66" s="29">
        <v>0.9</v>
      </c>
      <c r="H66" s="29">
        <v>0.9</v>
      </c>
      <c r="I66" s="27">
        <v>0.91078000000000015</v>
      </c>
      <c r="J66" s="27">
        <v>0.90060006191087427</v>
      </c>
      <c r="K66" s="27">
        <v>0.9112052318640953</v>
      </c>
      <c r="L66" s="27">
        <v>0.89319718309859153</v>
      </c>
      <c r="M66" s="27">
        <v>0.91301384615384606</v>
      </c>
      <c r="N66" s="27">
        <v>0.88302144023871076</v>
      </c>
      <c r="O66" s="28">
        <v>0.9</v>
      </c>
      <c r="P66" s="28">
        <v>0.9</v>
      </c>
      <c r="Q66" s="28">
        <v>0.9</v>
      </c>
      <c r="R66" s="28">
        <v>0.9</v>
      </c>
      <c r="S66" s="28">
        <v>0.9</v>
      </c>
    </row>
    <row r="67" spans="1:19" x14ac:dyDescent="0.25">
      <c r="A67" s="2" t="s">
        <v>84</v>
      </c>
      <c r="C67" s="32" t="s">
        <v>64</v>
      </c>
      <c r="D67" s="32" t="s">
        <v>64</v>
      </c>
      <c r="E67" s="32" t="s">
        <v>64</v>
      </c>
      <c r="F67" s="32" t="s">
        <v>64</v>
      </c>
      <c r="G67" s="32" t="s">
        <v>64</v>
      </c>
      <c r="H67" s="32" t="s">
        <v>64</v>
      </c>
      <c r="I67" s="32" t="s">
        <v>64</v>
      </c>
      <c r="J67" s="32" t="s">
        <v>64</v>
      </c>
      <c r="K67" s="27" t="s">
        <v>64</v>
      </c>
      <c r="L67" s="27" t="s">
        <v>104</v>
      </c>
      <c r="M67" s="27" t="s">
        <v>104</v>
      </c>
      <c r="N67" s="27">
        <v>0.96607649225645709</v>
      </c>
      <c r="O67" s="28" t="s">
        <v>64</v>
      </c>
      <c r="P67" s="28" t="s">
        <v>64</v>
      </c>
      <c r="Q67" s="28" t="s">
        <v>64</v>
      </c>
      <c r="R67" s="28" t="s">
        <v>64</v>
      </c>
      <c r="S67" s="28" t="s">
        <v>64</v>
      </c>
    </row>
    <row r="68" spans="1:19" x14ac:dyDescent="0.25">
      <c r="D68"/>
    </row>
    <row r="69" spans="1:19" x14ac:dyDescent="0.25">
      <c r="A69" s="14"/>
      <c r="D69"/>
    </row>
    <row r="70" spans="1:19" x14ac:dyDescent="0.25">
      <c r="A70" s="14" t="s">
        <v>130</v>
      </c>
      <c r="D70"/>
    </row>
    <row r="71" spans="1:19" x14ac:dyDescent="0.25">
      <c r="A71" t="s">
        <v>132</v>
      </c>
      <c r="D71"/>
    </row>
    <row r="72" spans="1:19" x14ac:dyDescent="0.25">
      <c r="A72" t="s">
        <v>134</v>
      </c>
      <c r="D72"/>
    </row>
    <row r="73" spans="1:19" x14ac:dyDescent="0.25">
      <c r="D73"/>
    </row>
    <row r="74" spans="1:19" x14ac:dyDescent="0.25">
      <c r="D74"/>
    </row>
    <row r="75" spans="1:19" x14ac:dyDescent="0.25">
      <c r="D75"/>
    </row>
    <row r="76" spans="1:19" x14ac:dyDescent="0.25">
      <c r="D76"/>
    </row>
    <row r="77" spans="1:19" x14ac:dyDescent="0.25">
      <c r="D77"/>
    </row>
    <row r="78" spans="1:19" x14ac:dyDescent="0.25">
      <c r="D78"/>
    </row>
    <row r="79" spans="1:19" x14ac:dyDescent="0.25">
      <c r="D79"/>
    </row>
    <row r="80" spans="1:19" x14ac:dyDescent="0.25">
      <c r="D80"/>
    </row>
    <row r="81" spans="4:4" x14ac:dyDescent="0.25">
      <c r="D81"/>
    </row>
    <row r="82" spans="4:4" x14ac:dyDescent="0.25">
      <c r="D82"/>
    </row>
    <row r="83" spans="4:4" x14ac:dyDescent="0.25">
      <c r="D83"/>
    </row>
    <row r="84" spans="4:4" x14ac:dyDescent="0.25">
      <c r="D84"/>
    </row>
    <row r="85" spans="4:4" x14ac:dyDescent="0.25">
      <c r="D85"/>
    </row>
    <row r="86" spans="4:4" x14ac:dyDescent="0.25">
      <c r="D86"/>
    </row>
    <row r="87" spans="4:4" x14ac:dyDescent="0.25">
      <c r="D87"/>
    </row>
    <row r="88" spans="4:4" x14ac:dyDescent="0.25">
      <c r="D88"/>
    </row>
    <row r="89" spans="4:4" x14ac:dyDescent="0.25">
      <c r="D89"/>
    </row>
    <row r="90" spans="4:4" x14ac:dyDescent="0.25">
      <c r="D90"/>
    </row>
    <row r="91" spans="4:4" x14ac:dyDescent="0.25">
      <c r="D91"/>
    </row>
    <row r="92" spans="4:4" x14ac:dyDescent="0.25">
      <c r="D92"/>
    </row>
    <row r="93" spans="4:4" x14ac:dyDescent="0.25">
      <c r="D93"/>
    </row>
    <row r="94" spans="4:4" x14ac:dyDescent="0.25">
      <c r="D94"/>
    </row>
    <row r="95" spans="4:4" x14ac:dyDescent="0.25">
      <c r="D95"/>
    </row>
    <row r="96" spans="4:4" x14ac:dyDescent="0.25">
      <c r="D96"/>
    </row>
    <row r="97" spans="4:4" x14ac:dyDescent="0.25">
      <c r="D97"/>
    </row>
    <row r="98" spans="4:4" x14ac:dyDescent="0.25">
      <c r="D98"/>
    </row>
    <row r="99" spans="4:4" x14ac:dyDescent="0.25">
      <c r="D99"/>
    </row>
    <row r="100" spans="4:4" x14ac:dyDescent="0.25">
      <c r="D100"/>
    </row>
    <row r="101" spans="4:4" x14ac:dyDescent="0.25">
      <c r="D101"/>
    </row>
    <row r="102" spans="4:4" x14ac:dyDescent="0.25">
      <c r="D102"/>
    </row>
    <row r="103" spans="4:4" x14ac:dyDescent="0.25">
      <c r="D103"/>
    </row>
    <row r="104" spans="4:4" x14ac:dyDescent="0.25">
      <c r="D104"/>
    </row>
    <row r="105" spans="4:4" x14ac:dyDescent="0.25">
      <c r="D105"/>
    </row>
    <row r="106" spans="4:4" x14ac:dyDescent="0.25">
      <c r="D106"/>
    </row>
    <row r="107" spans="4:4" x14ac:dyDescent="0.25">
      <c r="D107"/>
    </row>
    <row r="108" spans="4:4" x14ac:dyDescent="0.25">
      <c r="D108"/>
    </row>
    <row r="109" spans="4:4" x14ac:dyDescent="0.25">
      <c r="D109"/>
    </row>
    <row r="110" spans="4:4" x14ac:dyDescent="0.25">
      <c r="D110"/>
    </row>
    <row r="111" spans="4:4" x14ac:dyDescent="0.25">
      <c r="D111"/>
    </row>
    <row r="112" spans="4:4" x14ac:dyDescent="0.25">
      <c r="D112"/>
    </row>
    <row r="113" spans="4:4" x14ac:dyDescent="0.25">
      <c r="D113"/>
    </row>
    <row r="114" spans="4:4" x14ac:dyDescent="0.25">
      <c r="D114"/>
    </row>
    <row r="115" spans="4:4" x14ac:dyDescent="0.25">
      <c r="D115"/>
    </row>
  </sheetData>
  <mergeCells count="2">
    <mergeCell ref="C4:R4"/>
    <mergeCell ref="C1:R1"/>
  </mergeCells>
  <phoneticPr fontId="66" type="noConversion"/>
  <pageMargins left="0.70866141732283472" right="0.70866141732283472" top="0.74803149606299213" bottom="0.74803149606299213" header="0.31496062992125984" footer="0.31496062992125984"/>
  <pageSetup paperSize="9" scale="46" orientation="portrait" r:id="rId1"/>
  <headerFooter>
    <oddFooter>&amp;RPage &amp;P/&amp;N&amp;L&amp;"Calibri"&amp;11&amp;K000000Annexe A4 - DRG 2020 _x000D_&amp;1#&amp;"Calibri"&amp;10&amp;K008000Interne</oddFoot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9CBC7-559B-4D05-9E74-5A9AC5DAEA9B}">
  <sheetPr>
    <pageSetUpPr fitToPage="1"/>
  </sheetPr>
  <dimension ref="A1:V75"/>
  <sheetViews>
    <sheetView showGridLines="0" zoomScale="85" zoomScaleNormal="85" workbookViewId="0">
      <pane xSplit="1" ySplit="6" topLeftCell="B7" activePane="bottomRight" state="frozen"/>
      <selection activeCell="B6" sqref="B6"/>
      <selection pane="topRight" activeCell="B6" sqref="B6"/>
      <selection pane="bottomLeft" activeCell="B6" sqref="B6"/>
      <selection pane="bottomRight" activeCell="K67" activeCellId="18" sqref="B9:F9 K9:O9 B10:C10 K10:P10 E13:F13 K14:O14 F25:F27 G27 K25:P27 K29:P29 B31:F33 K31:P33 B36:F47 K35:P47 N48:P48 K50:P50 P52 K57:P57 K67:O67"/>
    </sheetView>
  </sheetViews>
  <sheetFormatPr baseColWidth="10" defaultRowHeight="15" x14ac:dyDescent="0.25"/>
  <cols>
    <col min="1" max="1" width="43" bestFit="1" customWidth="1"/>
    <col min="2" max="4" width="11.42578125" customWidth="1"/>
    <col min="5" max="10" width="13.85546875" customWidth="1"/>
    <col min="11" max="13" width="11.42578125" customWidth="1"/>
    <col min="14" max="16" width="14.42578125" customWidth="1"/>
    <col min="17" max="19" width="11.85546875" customWidth="1"/>
    <col min="20" max="20" width="4.42578125" customWidth="1"/>
  </cols>
  <sheetData>
    <row r="1" spans="1:22" ht="40.5" customHeight="1" x14ac:dyDescent="0.3">
      <c r="A1" s="22" t="str">
        <f>+'Histo - Objectif Propreté'!A1</f>
        <v>DRG 2025
Avril 2024</v>
      </c>
      <c r="B1" s="80"/>
      <c r="C1" s="80"/>
      <c r="D1" s="80"/>
      <c r="E1" s="80"/>
      <c r="F1" s="80"/>
      <c r="G1" s="80"/>
      <c r="H1" s="80"/>
      <c r="I1" s="80"/>
      <c r="J1" s="80"/>
      <c r="K1" s="80"/>
      <c r="L1" s="80"/>
      <c r="M1" s="80"/>
      <c r="N1" s="80"/>
      <c r="O1" s="80"/>
      <c r="P1" s="80"/>
      <c r="Q1" s="80"/>
      <c r="R1" s="80"/>
      <c r="S1" s="80"/>
      <c r="T1" s="80"/>
      <c r="U1" s="80"/>
      <c r="V1" s="80"/>
    </row>
    <row r="2" spans="1:22" ht="40.5" customHeight="1" x14ac:dyDescent="0.3">
      <c r="A2" s="12"/>
      <c r="B2" s="61"/>
      <c r="C2" s="61"/>
      <c r="D2" s="61"/>
      <c r="E2" s="61"/>
      <c r="F2" s="61"/>
      <c r="G2" s="61"/>
      <c r="H2" s="61"/>
      <c r="I2" s="61"/>
      <c r="J2" s="61"/>
      <c r="K2" s="61"/>
      <c r="L2" s="17"/>
      <c r="M2" s="61"/>
      <c r="N2" s="61"/>
      <c r="O2" s="61"/>
      <c r="P2" s="61"/>
      <c r="Q2" s="61"/>
      <c r="R2" s="61"/>
      <c r="S2" s="61"/>
      <c r="T2" s="61"/>
      <c r="U2" s="61"/>
      <c r="V2" s="61"/>
    </row>
    <row r="3" spans="1:22" s="62" customFormat="1" ht="23.25" x14ac:dyDescent="0.35">
      <c r="A3" s="114" t="s">
        <v>85</v>
      </c>
      <c r="B3" s="114"/>
      <c r="C3" s="114"/>
      <c r="D3" s="114"/>
      <c r="E3" s="114"/>
      <c r="F3" s="114"/>
      <c r="G3" s="114"/>
      <c r="H3" s="114"/>
      <c r="I3" s="114"/>
      <c r="J3" s="114"/>
      <c r="K3" s="114"/>
      <c r="L3" s="114"/>
      <c r="M3" s="114"/>
      <c r="N3" s="114"/>
      <c r="O3" s="114"/>
      <c r="P3" s="114"/>
      <c r="Q3" s="114"/>
      <c r="R3" s="114"/>
      <c r="S3" s="114"/>
      <c r="T3" s="114"/>
      <c r="U3" s="114"/>
      <c r="V3" s="114"/>
    </row>
    <row r="4" spans="1:22" s="62" customFormat="1" ht="51.75" customHeight="1" x14ac:dyDescent="0.25"/>
    <row r="5" spans="1:22" ht="53.25" customHeight="1" x14ac:dyDescent="0.25">
      <c r="A5" s="113" t="s">
        <v>86</v>
      </c>
      <c r="B5" s="115" t="s">
        <v>99</v>
      </c>
      <c r="C5" s="116"/>
      <c r="D5" s="116"/>
      <c r="E5" s="116"/>
      <c r="F5" s="116"/>
      <c r="G5" s="116"/>
      <c r="H5" s="116"/>
      <c r="I5" s="116"/>
      <c r="J5" s="117"/>
      <c r="K5" s="118" t="s">
        <v>100</v>
      </c>
      <c r="L5" s="118"/>
      <c r="M5" s="118"/>
      <c r="N5" s="118"/>
      <c r="O5" s="118"/>
      <c r="P5" s="118"/>
      <c r="Q5" s="118"/>
      <c r="R5" s="118"/>
      <c r="S5" s="118"/>
    </row>
    <row r="6" spans="1:22" ht="88.5" customHeight="1" x14ac:dyDescent="0.25">
      <c r="A6" s="113"/>
      <c r="B6" s="64">
        <v>2015</v>
      </c>
      <c r="C6" s="64">
        <v>2016</v>
      </c>
      <c r="D6" s="63">
        <v>2017</v>
      </c>
      <c r="E6" s="63">
        <v>2018</v>
      </c>
      <c r="F6" s="63">
        <v>2019</v>
      </c>
      <c r="G6" s="63">
        <v>2020</v>
      </c>
      <c r="H6" s="63">
        <v>2021</v>
      </c>
      <c r="I6" s="63">
        <v>2022</v>
      </c>
      <c r="J6" s="105">
        <v>2023</v>
      </c>
      <c r="K6" s="66">
        <v>2015</v>
      </c>
      <c r="L6" s="66">
        <v>2016</v>
      </c>
      <c r="M6" s="66">
        <v>2017</v>
      </c>
      <c r="N6" s="66">
        <v>2018</v>
      </c>
      <c r="O6" s="66">
        <v>2019</v>
      </c>
      <c r="P6" s="66">
        <v>2020</v>
      </c>
      <c r="Q6" s="66">
        <v>2021</v>
      </c>
      <c r="R6" s="66">
        <v>2022</v>
      </c>
      <c r="S6" s="66">
        <v>2023</v>
      </c>
      <c r="U6" s="124" t="s">
        <v>136</v>
      </c>
    </row>
    <row r="7" spans="1:22" x14ac:dyDescent="0.25">
      <c r="A7" s="2" t="s">
        <v>49</v>
      </c>
      <c r="B7" s="67">
        <v>0.96915508658008653</v>
      </c>
      <c r="C7" s="67">
        <v>0.98030139304895914</v>
      </c>
      <c r="D7" s="67">
        <v>0.98</v>
      </c>
      <c r="E7" s="68">
        <v>0.99229342673310283</v>
      </c>
      <c r="F7" s="68">
        <v>0.99043501413971891</v>
      </c>
      <c r="G7" s="68">
        <v>0.95662897397511837</v>
      </c>
      <c r="H7" s="68">
        <v>0.99037007027347368</v>
      </c>
      <c r="I7" s="68">
        <v>0.98325230811879771</v>
      </c>
      <c r="J7" s="68">
        <v>0.98815988603986293</v>
      </c>
      <c r="K7" s="106">
        <v>0.98691120535714283</v>
      </c>
      <c r="L7" s="106">
        <v>0.98494978710727299</v>
      </c>
      <c r="M7" s="106">
        <v>0.97</v>
      </c>
      <c r="N7" s="107">
        <v>4</v>
      </c>
      <c r="O7" s="107">
        <v>0.9854504623451934</v>
      </c>
      <c r="P7" s="107">
        <v>0.97635702778201738</v>
      </c>
      <c r="Q7" s="107">
        <v>0.95933361710963416</v>
      </c>
      <c r="R7" s="107">
        <v>0.94612219088556593</v>
      </c>
      <c r="S7" s="107">
        <v>0.96974729321760678</v>
      </c>
      <c r="U7" s="122">
        <v>0.97</v>
      </c>
    </row>
    <row r="8" spans="1:22" ht="15" customHeight="1" x14ac:dyDescent="0.25">
      <c r="A8" s="2" t="s">
        <v>50</v>
      </c>
      <c r="B8" s="67">
        <v>0.9482164772727274</v>
      </c>
      <c r="C8" s="67">
        <v>0.96180888902818107</v>
      </c>
      <c r="D8" s="67">
        <v>0.98</v>
      </c>
      <c r="E8" s="68">
        <v>0.95910981942555584</v>
      </c>
      <c r="F8" s="68">
        <v>0.95501582496133419</v>
      </c>
      <c r="G8" s="68">
        <v>0.90442734053708096</v>
      </c>
      <c r="H8" s="68">
        <v>0.97549037296780361</v>
      </c>
      <c r="I8" s="68">
        <v>0.97810968126404696</v>
      </c>
      <c r="J8" s="68">
        <v>0.98933726547399303</v>
      </c>
      <c r="K8" s="69">
        <v>0.97599999999999998</v>
      </c>
      <c r="L8" s="69">
        <v>0.97103556166056171</v>
      </c>
      <c r="M8" s="69">
        <v>0.97</v>
      </c>
      <c r="N8" s="70">
        <v>1</v>
      </c>
      <c r="O8" s="70">
        <v>0.97633101851851867</v>
      </c>
      <c r="P8" s="70">
        <v>1</v>
      </c>
      <c r="Q8" s="70">
        <v>0.97818898305084745</v>
      </c>
      <c r="R8" s="70"/>
      <c r="S8" s="107">
        <v>0.98491245862230514</v>
      </c>
      <c r="U8" s="122">
        <v>0.97</v>
      </c>
    </row>
    <row r="9" spans="1:22" ht="15" customHeight="1" x14ac:dyDescent="0.25">
      <c r="A9" s="2" t="s">
        <v>51</v>
      </c>
      <c r="B9" s="125" t="s">
        <v>64</v>
      </c>
      <c r="C9" s="125" t="s">
        <v>64</v>
      </c>
      <c r="D9" s="125" t="s">
        <v>64</v>
      </c>
      <c r="E9" s="125" t="s">
        <v>64</v>
      </c>
      <c r="F9" s="125" t="s">
        <v>64</v>
      </c>
      <c r="G9" s="68">
        <v>0.99783069829724425</v>
      </c>
      <c r="H9" s="68">
        <v>0.98530703019378096</v>
      </c>
      <c r="I9" s="68">
        <v>0.99102820741094588</v>
      </c>
      <c r="J9" s="68">
        <v>0.95828798524972703</v>
      </c>
      <c r="K9" s="126" t="s">
        <v>64</v>
      </c>
      <c r="L9" s="126" t="s">
        <v>64</v>
      </c>
      <c r="M9" s="126" t="s">
        <v>64</v>
      </c>
      <c r="N9" s="126" t="s">
        <v>64</v>
      </c>
      <c r="O9" s="126" t="s">
        <v>64</v>
      </c>
      <c r="P9" s="70">
        <v>0.99774487575513193</v>
      </c>
      <c r="Q9" s="70">
        <v>0.98488849557522129</v>
      </c>
      <c r="R9" s="70">
        <v>0.97585063555814744</v>
      </c>
      <c r="S9" s="107">
        <v>0.98212868881989701</v>
      </c>
      <c r="U9" s="122">
        <v>0.97</v>
      </c>
    </row>
    <row r="10" spans="1:22" x14ac:dyDescent="0.25">
      <c r="A10" s="2" t="s">
        <v>52</v>
      </c>
      <c r="B10" s="125" t="e">
        <v>#N/A</v>
      </c>
      <c r="C10" s="125" t="e">
        <v>#N/A</v>
      </c>
      <c r="D10" s="67">
        <v>0.98</v>
      </c>
      <c r="E10" s="68">
        <v>0.99853816919531979</v>
      </c>
      <c r="F10" s="68">
        <v>0.95836009394641597</v>
      </c>
      <c r="G10" s="68">
        <v>0.93160469292713799</v>
      </c>
      <c r="H10" s="68">
        <v>0.92667815309180068</v>
      </c>
      <c r="I10" s="68">
        <v>0.9612994330572201</v>
      </c>
      <c r="J10" s="68">
        <v>0.94507486413732822</v>
      </c>
      <c r="K10" s="126" t="s">
        <v>64</v>
      </c>
      <c r="L10" s="126" t="s">
        <v>64</v>
      </c>
      <c r="M10" s="126" t="s">
        <v>64</v>
      </c>
      <c r="N10" s="126" t="s">
        <v>64</v>
      </c>
      <c r="O10" s="126" t="s">
        <v>64</v>
      </c>
      <c r="P10" s="126">
        <v>0</v>
      </c>
      <c r="Q10" s="71"/>
      <c r="R10" s="70"/>
      <c r="S10" s="107"/>
      <c r="U10" s="122">
        <v>0.97</v>
      </c>
    </row>
    <row r="11" spans="1:22" ht="15" customHeight="1" x14ac:dyDescent="0.25">
      <c r="A11" s="2" t="s">
        <v>53</v>
      </c>
      <c r="B11" s="67">
        <v>0.98197727272727275</v>
      </c>
      <c r="C11" s="67">
        <v>0.93774167909898531</v>
      </c>
      <c r="D11" s="67">
        <v>0.98</v>
      </c>
      <c r="E11" s="68">
        <v>0.96828918736179392</v>
      </c>
      <c r="F11" s="68">
        <v>0.98414268842225461</v>
      </c>
      <c r="G11" s="68">
        <v>0.96844866332338175</v>
      </c>
      <c r="H11" s="68">
        <v>0.9619943133154073</v>
      </c>
      <c r="I11" s="68">
        <v>0.97487664207349378</v>
      </c>
      <c r="J11" s="68">
        <v>0.98772521109512401</v>
      </c>
      <c r="K11" s="69">
        <v>0.99751999999999996</v>
      </c>
      <c r="L11" s="69">
        <v>0.98111122990840727</v>
      </c>
      <c r="M11" s="69">
        <v>0.97</v>
      </c>
      <c r="N11" s="70">
        <v>1</v>
      </c>
      <c r="O11" s="70">
        <v>0.99338128109677493</v>
      </c>
      <c r="P11" s="70">
        <v>0.95793741698286761</v>
      </c>
      <c r="Q11" s="70">
        <v>0.89156136992756374</v>
      </c>
      <c r="R11" s="70">
        <v>0.93658802270923436</v>
      </c>
      <c r="S11" s="107">
        <v>0.9620955745261035</v>
      </c>
      <c r="U11" s="122">
        <v>0.97</v>
      </c>
    </row>
    <row r="12" spans="1:22" x14ac:dyDescent="0.25">
      <c r="A12" s="2" t="s">
        <v>54</v>
      </c>
      <c r="B12" s="67">
        <v>0.98074848484848476</v>
      </c>
      <c r="C12" s="67">
        <v>0.91450673773462032</v>
      </c>
      <c r="D12" s="67">
        <v>0.98</v>
      </c>
      <c r="E12" s="68">
        <v>0.98082218175066804</v>
      </c>
      <c r="F12" s="68">
        <v>0.97624936513663274</v>
      </c>
      <c r="G12" s="68">
        <v>0.91695606175888766</v>
      </c>
      <c r="H12" s="68">
        <v>0.98019052658446548</v>
      </c>
      <c r="I12" s="68">
        <v>0.98391260188454388</v>
      </c>
      <c r="J12" s="68">
        <v>0.97230014684228061</v>
      </c>
      <c r="K12" s="69">
        <v>0.97655000000000014</v>
      </c>
      <c r="L12" s="69">
        <v>0.99239796860572482</v>
      </c>
      <c r="M12" s="69">
        <v>0.97</v>
      </c>
      <c r="N12" s="70">
        <v>1</v>
      </c>
      <c r="O12" s="70">
        <v>0.93951109862320892</v>
      </c>
      <c r="P12" s="70">
        <v>0.91496335482448887</v>
      </c>
      <c r="Q12" s="70">
        <v>0.96692081267346508</v>
      </c>
      <c r="R12" s="70">
        <v>0.89544587447996782</v>
      </c>
      <c r="S12" s="107">
        <v>0.99191144236062001</v>
      </c>
      <c r="U12" s="122">
        <v>0.97</v>
      </c>
    </row>
    <row r="13" spans="1:22" x14ac:dyDescent="0.25">
      <c r="A13" s="2" t="s">
        <v>55</v>
      </c>
      <c r="B13" s="67">
        <v>0</v>
      </c>
      <c r="C13" s="67">
        <v>0</v>
      </c>
      <c r="D13" s="67">
        <v>0.98</v>
      </c>
      <c r="E13" s="125" t="e">
        <v>#N/A</v>
      </c>
      <c r="F13" s="125" t="s">
        <v>64</v>
      </c>
      <c r="G13" s="68">
        <v>0.98313048260690228</v>
      </c>
      <c r="H13" s="68">
        <v>0.99546008679381248</v>
      </c>
      <c r="I13" s="68">
        <v>0.98363825077943312</v>
      </c>
      <c r="J13" s="68">
        <v>0.99149300441577437</v>
      </c>
      <c r="K13" s="69">
        <v>0.95373666666666657</v>
      </c>
      <c r="L13" s="69">
        <v>0.92661552004517733</v>
      </c>
      <c r="M13" s="69">
        <v>0.97</v>
      </c>
      <c r="N13" s="70">
        <v>1</v>
      </c>
      <c r="O13" s="70">
        <v>0.89581429736704277</v>
      </c>
      <c r="P13" s="70">
        <v>0.94330643197190134</v>
      </c>
      <c r="Q13" s="70">
        <v>0.92306694716141813</v>
      </c>
      <c r="R13" s="70">
        <v>0.96016348975961641</v>
      </c>
      <c r="S13" s="107">
        <v>0.97793780861839985</v>
      </c>
      <c r="U13" s="122">
        <v>0.97</v>
      </c>
    </row>
    <row r="14" spans="1:22" ht="15" customHeight="1" x14ac:dyDescent="0.25">
      <c r="A14" s="2" t="s">
        <v>56</v>
      </c>
      <c r="B14" s="67">
        <v>0.97675272727272733</v>
      </c>
      <c r="C14" s="67">
        <v>0.9901282051282051</v>
      </c>
      <c r="D14" s="67">
        <v>0.98</v>
      </c>
      <c r="E14" s="68">
        <v>0.97986969259696532</v>
      </c>
      <c r="F14" s="68">
        <v>0.99516690984657574</v>
      </c>
      <c r="G14" s="68">
        <v>0.99446183611950922</v>
      </c>
      <c r="H14" s="68">
        <v>0.99222203766675376</v>
      </c>
      <c r="I14" s="68">
        <v>0.99303294196715508</v>
      </c>
      <c r="J14" s="68">
        <v>0.98608309296954666</v>
      </c>
      <c r="K14" s="126" t="s">
        <v>64</v>
      </c>
      <c r="L14" s="126" t="s">
        <v>64</v>
      </c>
      <c r="M14" s="126" t="s">
        <v>64</v>
      </c>
      <c r="N14" s="126" t="s">
        <v>64</v>
      </c>
      <c r="O14" s="126" t="s">
        <v>64</v>
      </c>
      <c r="P14" s="70">
        <v>0.95111982718756671</v>
      </c>
      <c r="Q14" s="70">
        <v>0.97327169707020467</v>
      </c>
      <c r="R14" s="70">
        <v>0.95758961505383122</v>
      </c>
      <c r="S14" s="107">
        <v>0.96871362982651377</v>
      </c>
      <c r="U14" s="122">
        <v>0.97</v>
      </c>
    </row>
    <row r="15" spans="1:22" x14ac:dyDescent="0.25">
      <c r="A15" s="2" t="s">
        <v>57</v>
      </c>
      <c r="B15" s="67">
        <v>0.96498181818181827</v>
      </c>
      <c r="C15" s="67">
        <v>0.97645421885368766</v>
      </c>
      <c r="D15" s="67">
        <v>0.98</v>
      </c>
      <c r="E15" s="68">
        <v>0.98600900799075508</v>
      </c>
      <c r="F15" s="68">
        <v>0.85809307688538539</v>
      </c>
      <c r="G15" s="68">
        <v>0.98820893029408596</v>
      </c>
      <c r="H15" s="68">
        <v>0.99122255011135885</v>
      </c>
      <c r="I15" s="68">
        <v>0.97608458949547361</v>
      </c>
      <c r="J15" s="68">
        <v>0.99036822163297278</v>
      </c>
      <c r="K15" s="69">
        <v>0.97498083333333341</v>
      </c>
      <c r="L15" s="69">
        <v>0.97675544814260407</v>
      </c>
      <c r="M15" s="69">
        <v>0.97</v>
      </c>
      <c r="N15" s="70">
        <v>2</v>
      </c>
      <c r="O15" s="70">
        <v>0.9853370308470808</v>
      </c>
      <c r="P15" s="70">
        <v>0.96586352011800913</v>
      </c>
      <c r="Q15" s="70">
        <v>0.9472680412371135</v>
      </c>
      <c r="R15" s="70">
        <v>0.9703291002372525</v>
      </c>
      <c r="S15" s="107">
        <v>0.92453103036889106</v>
      </c>
      <c r="U15" s="122">
        <v>0.97</v>
      </c>
    </row>
    <row r="16" spans="1:22" ht="15" customHeight="1" x14ac:dyDescent="0.25">
      <c r="A16" s="2" t="s">
        <v>58</v>
      </c>
      <c r="B16" s="67">
        <v>0.87085285714285721</v>
      </c>
      <c r="C16" s="67">
        <v>0.88728518134933765</v>
      </c>
      <c r="D16" s="67">
        <v>0.98</v>
      </c>
      <c r="E16" s="68">
        <v>0.93337963944024549</v>
      </c>
      <c r="F16" s="68">
        <v>0.98582342548822999</v>
      </c>
      <c r="G16" s="68">
        <v>0.98846175747190712</v>
      </c>
      <c r="H16" s="68">
        <v>0.967905713665001</v>
      </c>
      <c r="I16" s="68">
        <v>0.99330097541033702</v>
      </c>
      <c r="J16" s="68">
        <v>0.98007267247589547</v>
      </c>
      <c r="K16" s="69">
        <v>0.96858833333333338</v>
      </c>
      <c r="L16" s="69">
        <v>0.96044610974081845</v>
      </c>
      <c r="M16" s="69">
        <v>0.97</v>
      </c>
      <c r="N16" s="70">
        <v>3</v>
      </c>
      <c r="O16" s="70">
        <v>0.97200085934271518</v>
      </c>
      <c r="P16" s="70">
        <v>0.98605234022958899</v>
      </c>
      <c r="Q16" s="70">
        <v>0.94700597236557249</v>
      </c>
      <c r="R16" s="70">
        <v>0.95598541760675804</v>
      </c>
      <c r="S16" s="107">
        <v>0.9864015350616312</v>
      </c>
      <c r="U16" s="122">
        <v>0.97</v>
      </c>
    </row>
    <row r="17" spans="1:21" ht="15" customHeight="1" x14ac:dyDescent="0.25">
      <c r="A17" s="2" t="s">
        <v>59</v>
      </c>
      <c r="B17" s="67">
        <v>0.9923727272727273</v>
      </c>
      <c r="C17" s="67">
        <v>0.96305976693021711</v>
      </c>
      <c r="D17" s="67">
        <v>0.98</v>
      </c>
      <c r="E17" s="68">
        <v>0.91086820722955608</v>
      </c>
      <c r="F17" s="68">
        <v>0.96443640222320359</v>
      </c>
      <c r="G17" s="68">
        <v>0.93733160132621673</v>
      </c>
      <c r="H17" s="68">
        <v>0.96840480827754094</v>
      </c>
      <c r="I17" s="68">
        <v>0.991825445406044</v>
      </c>
      <c r="J17" s="68">
        <v>0.98057886794292737</v>
      </c>
      <c r="K17" s="69">
        <v>0.95570500000000003</v>
      </c>
      <c r="L17" s="69">
        <v>0.99050359883693218</v>
      </c>
      <c r="M17" s="69">
        <v>0.97</v>
      </c>
      <c r="N17" s="70">
        <v>1</v>
      </c>
      <c r="O17" s="70">
        <v>0.99561085316308762</v>
      </c>
      <c r="P17" s="70">
        <v>0.98845303627931169</v>
      </c>
      <c r="Q17" s="70">
        <v>0.93535365517241398</v>
      </c>
      <c r="R17" s="70">
        <v>0.96131816870131082</v>
      </c>
      <c r="S17" s="107"/>
      <c r="U17" s="122">
        <v>0.97</v>
      </c>
    </row>
    <row r="18" spans="1:21" ht="15" customHeight="1" x14ac:dyDescent="0.25">
      <c r="A18" s="2" t="s">
        <v>60</v>
      </c>
      <c r="B18" s="67">
        <v>0.96601086363636368</v>
      </c>
      <c r="C18" s="67">
        <v>0.94197648548763624</v>
      </c>
      <c r="D18" s="67">
        <v>0.98</v>
      </c>
      <c r="E18" s="68">
        <v>0.95262711186907001</v>
      </c>
      <c r="F18" s="68">
        <v>0.92753761165812554</v>
      </c>
      <c r="G18" s="68">
        <v>0.94572270536520453</v>
      </c>
      <c r="H18" s="68">
        <v>0.97504084866531959</v>
      </c>
      <c r="I18" s="68"/>
      <c r="J18" s="68"/>
      <c r="K18" s="69">
        <v>0.94956622916666655</v>
      </c>
      <c r="L18" s="69">
        <v>0.95528823021605647</v>
      </c>
      <c r="M18" s="69">
        <v>0.97</v>
      </c>
      <c r="N18" s="70">
        <v>7</v>
      </c>
      <c r="O18" s="70">
        <v>0.98528450801420209</v>
      </c>
      <c r="P18" s="70">
        <v>0.98099634092729138</v>
      </c>
      <c r="Q18" s="70">
        <v>0.96410288235324548</v>
      </c>
      <c r="R18" s="70"/>
      <c r="S18" s="107"/>
      <c r="U18" s="122">
        <v>0.97</v>
      </c>
    </row>
    <row r="19" spans="1:21" ht="15" customHeight="1" x14ac:dyDescent="0.25">
      <c r="A19" s="94" t="s">
        <v>133</v>
      </c>
      <c r="B19" s="71"/>
      <c r="C19" s="71"/>
      <c r="D19" s="71"/>
      <c r="E19" s="71"/>
      <c r="F19" s="71"/>
      <c r="G19" s="71"/>
      <c r="H19" s="68">
        <v>0.9790528095020562</v>
      </c>
      <c r="I19" s="68">
        <v>0.9949876145719897</v>
      </c>
      <c r="J19" s="68">
        <v>0.98795590048729698</v>
      </c>
      <c r="K19" s="71"/>
      <c r="L19" s="71"/>
      <c r="M19" s="71"/>
      <c r="N19" s="71"/>
      <c r="O19" s="71"/>
      <c r="P19" s="71"/>
      <c r="Q19" s="70">
        <v>0.95180870312692711</v>
      </c>
      <c r="R19" s="70">
        <v>0.97979619678724106</v>
      </c>
      <c r="S19" s="107">
        <v>0.97861675865716813</v>
      </c>
      <c r="U19" s="122">
        <v>0.97</v>
      </c>
    </row>
    <row r="20" spans="1:21" ht="15" customHeight="1" x14ac:dyDescent="0.25">
      <c r="A20" s="94" t="s">
        <v>131</v>
      </c>
      <c r="B20" s="71"/>
      <c r="C20" s="71"/>
      <c r="D20" s="71"/>
      <c r="E20" s="71"/>
      <c r="F20" s="71"/>
      <c r="G20" s="71"/>
      <c r="H20" s="68">
        <v>0.991004596834966</v>
      </c>
      <c r="I20" s="68">
        <v>0.97984963985439499</v>
      </c>
      <c r="J20" s="68">
        <v>0.98527098301375704</v>
      </c>
      <c r="K20" s="71"/>
      <c r="L20" s="71"/>
      <c r="M20" s="71"/>
      <c r="N20" s="71"/>
      <c r="O20" s="71"/>
      <c r="P20" s="71"/>
      <c r="Q20" s="70">
        <v>0.98755487712186496</v>
      </c>
      <c r="R20" s="70">
        <v>0.98532390570825279</v>
      </c>
      <c r="S20" s="107">
        <v>0.98230605410507854</v>
      </c>
      <c r="U20" s="122">
        <v>0.97</v>
      </c>
    </row>
    <row r="21" spans="1:21" ht="15" customHeight="1" x14ac:dyDescent="0.25">
      <c r="A21" s="94" t="s">
        <v>132</v>
      </c>
      <c r="B21" s="71"/>
      <c r="C21" s="71"/>
      <c r="D21" s="71"/>
      <c r="E21" s="71"/>
      <c r="F21" s="71"/>
      <c r="G21" s="71"/>
      <c r="H21" s="68"/>
      <c r="I21" s="68">
        <v>0.97542189906549781</v>
      </c>
      <c r="J21" s="68">
        <v>0.97894918355991967</v>
      </c>
      <c r="K21" s="71"/>
      <c r="L21" s="71"/>
      <c r="M21" s="71"/>
      <c r="N21" s="71"/>
      <c r="O21" s="71"/>
      <c r="P21" s="71"/>
      <c r="Q21" s="70"/>
      <c r="R21" s="70"/>
      <c r="S21" s="107"/>
      <c r="U21" s="122">
        <v>0.97</v>
      </c>
    </row>
    <row r="22" spans="1:21" ht="15" customHeight="1" x14ac:dyDescent="0.25">
      <c r="A22" s="94" t="s">
        <v>130</v>
      </c>
      <c r="B22" s="71"/>
      <c r="C22" s="71"/>
      <c r="D22" s="71"/>
      <c r="E22" s="71"/>
      <c r="F22" s="71"/>
      <c r="G22" s="71"/>
      <c r="H22" s="68"/>
      <c r="I22" s="68">
        <v>0.96822553771492526</v>
      </c>
      <c r="J22" s="68">
        <v>0.95576587459586038</v>
      </c>
      <c r="K22" s="71"/>
      <c r="L22" s="71"/>
      <c r="M22" s="71"/>
      <c r="N22" s="71"/>
      <c r="O22" s="71"/>
      <c r="P22" s="71"/>
      <c r="Q22" s="70"/>
      <c r="R22" s="70">
        <v>0.96080753017932286</v>
      </c>
      <c r="S22" s="107">
        <v>0.97096344236891374</v>
      </c>
      <c r="U22" s="122">
        <v>0.97</v>
      </c>
    </row>
    <row r="23" spans="1:21" ht="15" customHeight="1" x14ac:dyDescent="0.25">
      <c r="A23" s="94" t="s">
        <v>134</v>
      </c>
      <c r="B23" s="71"/>
      <c r="C23" s="71"/>
      <c r="D23" s="71"/>
      <c r="E23" s="71"/>
      <c r="F23" s="71"/>
      <c r="G23" s="71"/>
      <c r="H23" s="68"/>
      <c r="I23" s="68">
        <v>0.99715538766788769</v>
      </c>
      <c r="J23" s="68">
        <v>0.96893763771024044</v>
      </c>
      <c r="K23" s="71"/>
      <c r="L23" s="71"/>
      <c r="M23" s="71"/>
      <c r="N23" s="71"/>
      <c r="O23" s="71"/>
      <c r="P23" s="71"/>
      <c r="Q23" s="70"/>
      <c r="R23" s="70">
        <v>0.94680936009456496</v>
      </c>
      <c r="S23" s="107">
        <v>0.96438083562119137</v>
      </c>
      <c r="U23" s="122">
        <v>0.97</v>
      </c>
    </row>
    <row r="24" spans="1:21" x14ac:dyDescent="0.25">
      <c r="A24" s="2" t="s">
        <v>61</v>
      </c>
      <c r="B24" s="67">
        <v>0.99006136363636366</v>
      </c>
      <c r="C24" s="67">
        <v>0.92451231227269504</v>
      </c>
      <c r="D24" s="67">
        <v>0.98</v>
      </c>
      <c r="E24" s="68">
        <v>0.95945156347733318</v>
      </c>
      <c r="F24" s="73">
        <v>0.94551907849835148</v>
      </c>
      <c r="G24" s="68">
        <v>0.94108888414383296</v>
      </c>
      <c r="H24" s="68">
        <v>0.94874299192377887</v>
      </c>
      <c r="I24" s="68">
        <v>0.94526532580202827</v>
      </c>
      <c r="J24" s="68">
        <v>0.97361115578427371</v>
      </c>
      <c r="K24" s="69">
        <v>0.995</v>
      </c>
      <c r="L24" s="69">
        <v>0.98618332817497167</v>
      </c>
      <c r="M24" s="69">
        <v>0.97</v>
      </c>
      <c r="N24" s="70">
        <v>1</v>
      </c>
      <c r="O24" s="70">
        <v>1</v>
      </c>
      <c r="P24" s="70">
        <v>1</v>
      </c>
      <c r="Q24" s="70">
        <v>0.79686888888888885</v>
      </c>
      <c r="R24" s="70">
        <v>0.88347041721038144</v>
      </c>
      <c r="S24" s="107">
        <v>0.89903859584945223</v>
      </c>
      <c r="U24" s="122">
        <v>0.97</v>
      </c>
    </row>
    <row r="25" spans="1:21" ht="15" customHeight="1" x14ac:dyDescent="0.25">
      <c r="A25" s="2" t="s">
        <v>62</v>
      </c>
      <c r="B25" s="71"/>
      <c r="C25" s="71"/>
      <c r="D25" s="67">
        <v>0.98</v>
      </c>
      <c r="E25" s="71"/>
      <c r="F25" s="125" t="s">
        <v>64</v>
      </c>
      <c r="G25" s="68">
        <v>1</v>
      </c>
      <c r="H25" s="68">
        <v>0.96405962575325099</v>
      </c>
      <c r="I25" s="68">
        <v>0.98803259915882413</v>
      </c>
      <c r="J25" s="68">
        <v>0.98789040007067441</v>
      </c>
      <c r="K25" s="126" t="s">
        <v>64</v>
      </c>
      <c r="L25" s="126" t="s">
        <v>64</v>
      </c>
      <c r="M25" s="126" t="s">
        <v>64</v>
      </c>
      <c r="N25" s="126" t="s">
        <v>64</v>
      </c>
      <c r="O25" s="126" t="s">
        <v>64</v>
      </c>
      <c r="P25" s="126">
        <v>0</v>
      </c>
      <c r="Q25" s="71"/>
      <c r="R25" s="70"/>
      <c r="S25" s="107"/>
      <c r="U25" s="122">
        <v>0.97</v>
      </c>
    </row>
    <row r="26" spans="1:21" x14ac:dyDescent="0.25">
      <c r="A26" s="2" t="s">
        <v>63</v>
      </c>
      <c r="B26" s="71"/>
      <c r="C26" s="71"/>
      <c r="D26" s="67">
        <v>0.98</v>
      </c>
      <c r="E26" s="71"/>
      <c r="F26" s="125" t="s">
        <v>64</v>
      </c>
      <c r="G26" s="68">
        <v>0.96800404961807907</v>
      </c>
      <c r="H26" s="68">
        <v>0.97754615058241823</v>
      </c>
      <c r="I26" s="68">
        <v>0.98961115495944352</v>
      </c>
      <c r="J26" s="68">
        <v>0.98989206191545775</v>
      </c>
      <c r="K26" s="126" t="s">
        <v>64</v>
      </c>
      <c r="L26" s="126" t="s">
        <v>64</v>
      </c>
      <c r="M26" s="126" t="s">
        <v>64</v>
      </c>
      <c r="N26" s="126" t="s">
        <v>64</v>
      </c>
      <c r="O26" s="126" t="s">
        <v>64</v>
      </c>
      <c r="P26" s="126">
        <v>0</v>
      </c>
      <c r="Q26" s="71"/>
      <c r="R26" s="70"/>
      <c r="S26" s="107"/>
      <c r="U26" s="122">
        <v>0.97</v>
      </c>
    </row>
    <row r="27" spans="1:21" x14ac:dyDescent="0.25">
      <c r="A27" s="2" t="s">
        <v>65</v>
      </c>
      <c r="B27" s="71"/>
      <c r="C27" s="71"/>
      <c r="D27" s="67">
        <v>0.98</v>
      </c>
      <c r="E27" s="71"/>
      <c r="F27" s="125" t="s">
        <v>64</v>
      </c>
      <c r="G27" s="125" t="e">
        <v>#N/A</v>
      </c>
      <c r="H27" s="68">
        <v>0.94983775214653099</v>
      </c>
      <c r="I27" s="68">
        <v>0.99148459190848159</v>
      </c>
      <c r="J27" s="68">
        <v>0.97895702377735416</v>
      </c>
      <c r="K27" s="126" t="s">
        <v>64</v>
      </c>
      <c r="L27" s="126" t="s">
        <v>64</v>
      </c>
      <c r="M27" s="126" t="s">
        <v>64</v>
      </c>
      <c r="N27" s="126" t="s">
        <v>64</v>
      </c>
      <c r="O27" s="126" t="s">
        <v>64</v>
      </c>
      <c r="P27" s="126">
        <v>0</v>
      </c>
      <c r="Q27" s="71"/>
      <c r="R27" s="70"/>
      <c r="S27" s="107"/>
      <c r="U27" s="122">
        <v>0.97</v>
      </c>
    </row>
    <row r="28" spans="1:21" ht="15" customHeight="1" x14ac:dyDescent="0.25">
      <c r="A28" s="2" t="s">
        <v>66</v>
      </c>
      <c r="B28" s="67">
        <v>0.91336363636363638</v>
      </c>
      <c r="C28" s="67">
        <v>0.93020347055217623</v>
      </c>
      <c r="D28" s="67">
        <v>0.98</v>
      </c>
      <c r="E28" s="68">
        <v>0.86050229866106731</v>
      </c>
      <c r="F28" s="68">
        <v>0.9922052754351337</v>
      </c>
      <c r="G28" s="68">
        <v>0.97281759114096411</v>
      </c>
      <c r="H28" s="68">
        <v>0.94896051794707781</v>
      </c>
      <c r="I28" s="68">
        <v>0.97452574772367428</v>
      </c>
      <c r="J28" s="68">
        <v>0.97387636572790237</v>
      </c>
      <c r="K28" s="69">
        <v>1</v>
      </c>
      <c r="L28" s="69">
        <v>1</v>
      </c>
      <c r="M28" s="69">
        <v>0.97</v>
      </c>
      <c r="N28" s="70">
        <v>1</v>
      </c>
      <c r="O28" s="70">
        <v>1</v>
      </c>
      <c r="P28" s="70">
        <v>0.99961885284001106</v>
      </c>
      <c r="Q28" s="70">
        <v>0.81087053535469233</v>
      </c>
      <c r="R28" s="70">
        <v>0.88620389294241197</v>
      </c>
      <c r="S28" s="107">
        <v>0.95894474407045027</v>
      </c>
      <c r="U28" s="122">
        <v>0.97</v>
      </c>
    </row>
    <row r="29" spans="1:21" x14ac:dyDescent="0.25">
      <c r="A29" s="2" t="s">
        <v>67</v>
      </c>
      <c r="B29" s="67">
        <v>1</v>
      </c>
      <c r="C29" s="67">
        <v>0.95626054276832217</v>
      </c>
      <c r="D29" s="67">
        <v>0.98</v>
      </c>
      <c r="E29" s="68">
        <v>0.98408879885203004</v>
      </c>
      <c r="F29" s="68">
        <v>1</v>
      </c>
      <c r="G29" s="68">
        <v>0.92228274048934067</v>
      </c>
      <c r="H29" s="68">
        <v>0.96736630482802133</v>
      </c>
      <c r="I29" s="68">
        <v>0.98735543789255054</v>
      </c>
      <c r="J29" s="68">
        <v>0.98177887549478549</v>
      </c>
      <c r="K29" s="126" t="s">
        <v>64</v>
      </c>
      <c r="L29" s="126" t="s">
        <v>64</v>
      </c>
      <c r="M29" s="126" t="s">
        <v>64</v>
      </c>
      <c r="N29" s="126" t="s">
        <v>64</v>
      </c>
      <c r="O29" s="126" t="s">
        <v>64</v>
      </c>
      <c r="P29" s="126">
        <v>0</v>
      </c>
      <c r="Q29" s="71"/>
      <c r="R29" s="70"/>
      <c r="S29" s="107"/>
      <c r="U29" s="122">
        <v>0.97</v>
      </c>
    </row>
    <row r="30" spans="1:21" ht="15" customHeight="1" x14ac:dyDescent="0.25">
      <c r="A30" s="2" t="s">
        <v>115</v>
      </c>
      <c r="B30" s="74">
        <v>0.91639791121792602</v>
      </c>
      <c r="C30" s="74">
        <v>0.91577843682322146</v>
      </c>
      <c r="D30" s="74">
        <v>0.91400000000000003</v>
      </c>
      <c r="E30" s="74">
        <v>0.92725298266998135</v>
      </c>
      <c r="F30" s="68">
        <v>0.96210499999999999</v>
      </c>
      <c r="G30" s="68">
        <v>0.97771309501299997</v>
      </c>
      <c r="H30" s="68">
        <v>0.97232637362637353</v>
      </c>
      <c r="I30" s="68">
        <v>0.97710447528147859</v>
      </c>
      <c r="J30" s="68">
        <v>0.95490564317715498</v>
      </c>
      <c r="K30" s="69">
        <v>0.97599177374070234</v>
      </c>
      <c r="L30" s="69">
        <v>0.97073114809033745</v>
      </c>
      <c r="M30" s="69">
        <v>0.97199999999999998</v>
      </c>
      <c r="N30" s="70">
        <v>0.95513680081867869</v>
      </c>
      <c r="O30" s="70">
        <v>0.92300000000000004</v>
      </c>
      <c r="P30" s="70">
        <v>0.97188023509200006</v>
      </c>
      <c r="Q30" s="70">
        <v>0.97969358974359033</v>
      </c>
      <c r="R30" s="70">
        <v>0.97440904065729705</v>
      </c>
      <c r="S30" s="107">
        <v>0.97680448421952071</v>
      </c>
      <c r="U30" s="122">
        <v>0.97</v>
      </c>
    </row>
    <row r="31" spans="1:21" ht="15" customHeight="1" x14ac:dyDescent="0.25">
      <c r="A31" s="2" t="s">
        <v>68</v>
      </c>
      <c r="B31" s="126" t="s">
        <v>64</v>
      </c>
      <c r="C31" s="126" t="s">
        <v>64</v>
      </c>
      <c r="D31" s="126" t="s">
        <v>64</v>
      </c>
      <c r="E31" s="126" t="s">
        <v>64</v>
      </c>
      <c r="F31" s="125" t="s">
        <v>64</v>
      </c>
      <c r="G31" s="68">
        <v>0.96066523531385839</v>
      </c>
      <c r="H31" s="68">
        <v>0.95690825539701663</v>
      </c>
      <c r="I31" s="68">
        <v>0.97816951323275847</v>
      </c>
      <c r="J31" s="68">
        <v>0.99130796533363208</v>
      </c>
      <c r="K31" s="126" t="s">
        <v>64</v>
      </c>
      <c r="L31" s="126" t="s">
        <v>64</v>
      </c>
      <c r="M31" s="126" t="s">
        <v>64</v>
      </c>
      <c r="N31" s="126" t="s">
        <v>64</v>
      </c>
      <c r="O31" s="126" t="s">
        <v>64</v>
      </c>
      <c r="P31" s="126">
        <v>0</v>
      </c>
      <c r="Q31" s="71"/>
      <c r="R31" s="70"/>
      <c r="S31" s="107"/>
      <c r="U31" s="122">
        <v>0.97</v>
      </c>
    </row>
    <row r="32" spans="1:21" ht="15" customHeight="1" x14ac:dyDescent="0.25">
      <c r="A32" s="2" t="s">
        <v>69</v>
      </c>
      <c r="B32" s="126" t="s">
        <v>64</v>
      </c>
      <c r="C32" s="126" t="s">
        <v>64</v>
      </c>
      <c r="D32" s="126" t="s">
        <v>64</v>
      </c>
      <c r="E32" s="126" t="s">
        <v>64</v>
      </c>
      <c r="F32" s="125" t="s">
        <v>64</v>
      </c>
      <c r="G32" s="68">
        <v>0.8723724845710854</v>
      </c>
      <c r="H32" s="68">
        <v>0.93222866149369532</v>
      </c>
      <c r="I32" s="68">
        <v>0.93212818022303434</v>
      </c>
      <c r="J32" s="68">
        <v>0.95930665225037504</v>
      </c>
      <c r="K32" s="126" t="s">
        <v>64</v>
      </c>
      <c r="L32" s="126" t="s">
        <v>64</v>
      </c>
      <c r="M32" s="126" t="s">
        <v>64</v>
      </c>
      <c r="N32" s="126" t="s">
        <v>64</v>
      </c>
      <c r="O32" s="126" t="s">
        <v>64</v>
      </c>
      <c r="P32" s="126">
        <v>0</v>
      </c>
      <c r="Q32" s="71"/>
      <c r="R32" s="70"/>
      <c r="S32" s="107"/>
      <c r="U32" s="122">
        <v>0.97</v>
      </c>
    </row>
    <row r="33" spans="1:21" ht="15" customHeight="1" x14ac:dyDescent="0.25">
      <c r="A33" s="2" t="s">
        <v>70</v>
      </c>
      <c r="B33" s="126" t="s">
        <v>64</v>
      </c>
      <c r="C33" s="126" t="s">
        <v>64</v>
      </c>
      <c r="D33" s="126" t="s">
        <v>64</v>
      </c>
      <c r="E33" s="126" t="s">
        <v>64</v>
      </c>
      <c r="F33" s="125" t="s">
        <v>64</v>
      </c>
      <c r="G33" s="68">
        <v>0.93627359307359304</v>
      </c>
      <c r="H33" s="68">
        <v>0.97078064120532603</v>
      </c>
      <c r="I33" s="68">
        <v>0.97310369773194794</v>
      </c>
      <c r="J33" s="68">
        <v>0.9671915027150042</v>
      </c>
      <c r="K33" s="126" t="s">
        <v>64</v>
      </c>
      <c r="L33" s="126" t="s">
        <v>64</v>
      </c>
      <c r="M33" s="126" t="s">
        <v>64</v>
      </c>
      <c r="N33" s="126" t="s">
        <v>64</v>
      </c>
      <c r="O33" s="126" t="s">
        <v>64</v>
      </c>
      <c r="P33" s="126">
        <v>0</v>
      </c>
      <c r="Q33" s="71"/>
      <c r="R33" s="70"/>
      <c r="S33" s="107"/>
      <c r="U33" s="122">
        <v>0.97</v>
      </c>
    </row>
    <row r="34" spans="1:21" ht="15" customHeight="1" x14ac:dyDescent="0.25">
      <c r="A34" s="2" t="s">
        <v>71</v>
      </c>
      <c r="B34" s="67">
        <v>0.89688181818181822</v>
      </c>
      <c r="C34" s="67">
        <v>0.99476121251278737</v>
      </c>
      <c r="D34" s="67">
        <v>0.9394490784734687</v>
      </c>
      <c r="E34" s="67">
        <v>0.97083809267844745</v>
      </c>
      <c r="F34" s="67">
        <v>0.84778517562334399</v>
      </c>
      <c r="G34" s="68">
        <v>0.90742607516469531</v>
      </c>
      <c r="H34" s="68">
        <v>0.97528236989172212</v>
      </c>
      <c r="I34" s="68">
        <v>0.97896170792931392</v>
      </c>
      <c r="J34" s="68">
        <v>0.97595097989328283</v>
      </c>
      <c r="K34" s="69">
        <v>0.98008500000000009</v>
      </c>
      <c r="L34" s="69">
        <v>1</v>
      </c>
      <c r="M34" s="69">
        <v>0.97</v>
      </c>
      <c r="N34" s="70">
        <v>1</v>
      </c>
      <c r="O34" s="70">
        <v>0.89645582806803004</v>
      </c>
      <c r="P34" s="70">
        <v>1</v>
      </c>
      <c r="Q34" s="70">
        <v>0.98526258523139409</v>
      </c>
      <c r="R34" s="70">
        <v>0.92912130551739924</v>
      </c>
      <c r="S34" s="107">
        <v>0.95556627646422532</v>
      </c>
      <c r="U34" s="122">
        <v>0.97</v>
      </c>
    </row>
    <row r="35" spans="1:21" ht="15" customHeight="1" x14ac:dyDescent="0.25">
      <c r="A35" s="2" t="s">
        <v>72</v>
      </c>
      <c r="B35" s="67">
        <v>0.99063636363636365</v>
      </c>
      <c r="C35" s="67">
        <v>1</v>
      </c>
      <c r="D35" s="67">
        <v>1</v>
      </c>
      <c r="E35" s="67">
        <v>1</v>
      </c>
      <c r="F35" s="67">
        <v>0.85610387058746484</v>
      </c>
      <c r="G35" s="68">
        <v>0.81243822059466198</v>
      </c>
      <c r="H35" s="68">
        <v>0.95534953024559088</v>
      </c>
      <c r="I35" s="68">
        <v>0.96866898290476555</v>
      </c>
      <c r="J35" s="68">
        <v>0.98611473779223924</v>
      </c>
      <c r="K35" s="126" t="s">
        <v>64</v>
      </c>
      <c r="L35" s="126" t="s">
        <v>64</v>
      </c>
      <c r="M35" s="126" t="s">
        <v>64</v>
      </c>
      <c r="N35" s="126" t="s">
        <v>64</v>
      </c>
      <c r="O35" s="126" t="s">
        <v>64</v>
      </c>
      <c r="P35" s="126">
        <v>0</v>
      </c>
      <c r="Q35" s="71"/>
      <c r="R35" s="70"/>
      <c r="S35" s="107"/>
      <c r="U35" s="122">
        <v>0.97</v>
      </c>
    </row>
    <row r="36" spans="1:21" x14ac:dyDescent="0.25">
      <c r="A36" s="2" t="s">
        <v>73</v>
      </c>
      <c r="B36" s="126" t="s">
        <v>64</v>
      </c>
      <c r="C36" s="126" t="s">
        <v>64</v>
      </c>
      <c r="D36" s="126" t="s">
        <v>64</v>
      </c>
      <c r="E36" s="126" t="s">
        <v>64</v>
      </c>
      <c r="F36" s="125" t="s">
        <v>64</v>
      </c>
      <c r="G36" s="68">
        <v>0.96630299331668901</v>
      </c>
      <c r="H36" s="68">
        <v>0.9570052747429002</v>
      </c>
      <c r="I36" s="68">
        <v>0.97592626925739823</v>
      </c>
      <c r="J36" s="68">
        <v>0.96057721907278426</v>
      </c>
      <c r="K36" s="126" t="s">
        <v>64</v>
      </c>
      <c r="L36" s="126" t="s">
        <v>64</v>
      </c>
      <c r="M36" s="126" t="s">
        <v>64</v>
      </c>
      <c r="N36" s="126" t="s">
        <v>64</v>
      </c>
      <c r="O36" s="126" t="s">
        <v>64</v>
      </c>
      <c r="P36" s="126">
        <v>0</v>
      </c>
      <c r="Q36" s="71"/>
      <c r="R36" s="70"/>
      <c r="S36" s="107"/>
      <c r="U36" s="122">
        <v>0.97</v>
      </c>
    </row>
    <row r="37" spans="1:21" x14ac:dyDescent="0.25">
      <c r="A37" s="2" t="s">
        <v>74</v>
      </c>
      <c r="B37" s="126" t="s">
        <v>64</v>
      </c>
      <c r="C37" s="126" t="s">
        <v>64</v>
      </c>
      <c r="D37" s="126" t="s">
        <v>64</v>
      </c>
      <c r="E37" s="126" t="s">
        <v>64</v>
      </c>
      <c r="F37" s="125" t="s">
        <v>64</v>
      </c>
      <c r="G37" s="68">
        <v>0.98662971329458826</v>
      </c>
      <c r="H37" s="68">
        <v>0.96319496320147191</v>
      </c>
      <c r="I37" s="68">
        <v>0.98420978159889527</v>
      </c>
      <c r="J37" s="68">
        <v>0.98492570883619057</v>
      </c>
      <c r="K37" s="126" t="s">
        <v>64</v>
      </c>
      <c r="L37" s="126" t="s">
        <v>64</v>
      </c>
      <c r="M37" s="126" t="s">
        <v>64</v>
      </c>
      <c r="N37" s="126" t="s">
        <v>64</v>
      </c>
      <c r="O37" s="126" t="s">
        <v>64</v>
      </c>
      <c r="P37" s="126">
        <v>0</v>
      </c>
      <c r="Q37" s="71"/>
      <c r="R37" s="70"/>
      <c r="S37" s="107"/>
      <c r="U37" s="122">
        <v>0.97</v>
      </c>
    </row>
    <row r="38" spans="1:21" x14ac:dyDescent="0.25">
      <c r="A38" s="2" t="s">
        <v>75</v>
      </c>
      <c r="B38" s="126" t="s">
        <v>64</v>
      </c>
      <c r="C38" s="126" t="s">
        <v>64</v>
      </c>
      <c r="D38" s="126" t="s">
        <v>64</v>
      </c>
      <c r="E38" s="126" t="s">
        <v>64</v>
      </c>
      <c r="F38" s="125" t="s">
        <v>64</v>
      </c>
      <c r="G38" s="68">
        <v>1</v>
      </c>
      <c r="H38" s="68">
        <v>0.9888193727449347</v>
      </c>
      <c r="I38" s="68">
        <v>0.9858188950390232</v>
      </c>
      <c r="J38" s="68">
        <v>0.98676782385247352</v>
      </c>
      <c r="K38" s="126" t="s">
        <v>64</v>
      </c>
      <c r="L38" s="126" t="s">
        <v>64</v>
      </c>
      <c r="M38" s="126" t="s">
        <v>64</v>
      </c>
      <c r="N38" s="126" t="s">
        <v>64</v>
      </c>
      <c r="O38" s="126" t="s">
        <v>64</v>
      </c>
      <c r="P38" s="126">
        <v>0</v>
      </c>
      <c r="Q38" s="71"/>
      <c r="R38" s="70"/>
      <c r="S38" s="107"/>
      <c r="U38" s="122">
        <v>0.97</v>
      </c>
    </row>
    <row r="39" spans="1:21" ht="15" customHeight="1" x14ac:dyDescent="0.25">
      <c r="A39" s="2" t="s">
        <v>76</v>
      </c>
      <c r="B39" s="126" t="s">
        <v>64</v>
      </c>
      <c r="C39" s="126" t="s">
        <v>64</v>
      </c>
      <c r="D39" s="126" t="s">
        <v>64</v>
      </c>
      <c r="E39" s="126" t="s">
        <v>64</v>
      </c>
      <c r="F39" s="125" t="s">
        <v>64</v>
      </c>
      <c r="G39" s="71"/>
      <c r="H39" s="68">
        <v>0.9009173314993123</v>
      </c>
      <c r="I39" s="68">
        <v>0.95119445779914513</v>
      </c>
      <c r="J39" s="68">
        <v>0.97070753856577052</v>
      </c>
      <c r="K39" s="126" t="s">
        <v>64</v>
      </c>
      <c r="L39" s="126" t="s">
        <v>64</v>
      </c>
      <c r="M39" s="126" t="s">
        <v>64</v>
      </c>
      <c r="N39" s="126" t="s">
        <v>64</v>
      </c>
      <c r="O39" s="126" t="s">
        <v>64</v>
      </c>
      <c r="P39" s="126">
        <v>0</v>
      </c>
      <c r="Q39" s="71"/>
      <c r="R39" s="70"/>
      <c r="S39" s="107"/>
      <c r="U39" s="122">
        <v>0.97</v>
      </c>
    </row>
    <row r="40" spans="1:21" ht="15" customHeight="1" x14ac:dyDescent="0.25">
      <c r="A40" s="2" t="s">
        <v>77</v>
      </c>
      <c r="B40" s="126" t="s">
        <v>64</v>
      </c>
      <c r="C40" s="126" t="s">
        <v>64</v>
      </c>
      <c r="D40" s="126" t="s">
        <v>64</v>
      </c>
      <c r="E40" s="126" t="s">
        <v>64</v>
      </c>
      <c r="F40" s="125" t="s">
        <v>64</v>
      </c>
      <c r="G40" s="71"/>
      <c r="H40" s="68">
        <v>0.95267070393374742</v>
      </c>
      <c r="I40" s="68">
        <v>0.98152443318593019</v>
      </c>
      <c r="J40" s="68">
        <v>0.98660911541068996</v>
      </c>
      <c r="K40" s="126" t="s">
        <v>64</v>
      </c>
      <c r="L40" s="126" t="s">
        <v>64</v>
      </c>
      <c r="M40" s="126" t="s">
        <v>64</v>
      </c>
      <c r="N40" s="126" t="s">
        <v>64</v>
      </c>
      <c r="O40" s="126" t="s">
        <v>64</v>
      </c>
      <c r="P40" s="126">
        <v>0</v>
      </c>
      <c r="Q40" s="71"/>
      <c r="R40" s="70"/>
      <c r="S40" s="107"/>
      <c r="U40" s="122">
        <v>0.97</v>
      </c>
    </row>
    <row r="41" spans="1:21" ht="15" customHeight="1" x14ac:dyDescent="0.25">
      <c r="A41" s="2" t="s">
        <v>78</v>
      </c>
      <c r="B41" s="126" t="s">
        <v>64</v>
      </c>
      <c r="C41" s="126" t="s">
        <v>64</v>
      </c>
      <c r="D41" s="126" t="s">
        <v>64</v>
      </c>
      <c r="E41" s="126" t="s">
        <v>64</v>
      </c>
      <c r="F41" s="125" t="s">
        <v>64</v>
      </c>
      <c r="G41" s="68">
        <v>0.95847581118211844</v>
      </c>
      <c r="H41" s="68">
        <v>0.96332144831398547</v>
      </c>
      <c r="I41" s="68">
        <v>0.99623822025868825</v>
      </c>
      <c r="J41" s="68">
        <v>0.99460713305649762</v>
      </c>
      <c r="K41" s="126" t="s">
        <v>64</v>
      </c>
      <c r="L41" s="126" t="s">
        <v>64</v>
      </c>
      <c r="M41" s="126" t="s">
        <v>64</v>
      </c>
      <c r="N41" s="126" t="s">
        <v>64</v>
      </c>
      <c r="O41" s="126" t="s">
        <v>64</v>
      </c>
      <c r="P41" s="126">
        <v>0</v>
      </c>
      <c r="Q41" s="71"/>
      <c r="R41" s="70"/>
      <c r="S41" s="107"/>
      <c r="U41" s="122">
        <v>0.97</v>
      </c>
    </row>
    <row r="42" spans="1:21" x14ac:dyDescent="0.25">
      <c r="A42" s="16" t="s">
        <v>101</v>
      </c>
      <c r="B42" s="126" t="s">
        <v>64</v>
      </c>
      <c r="C42" s="126" t="s">
        <v>64</v>
      </c>
      <c r="D42" s="126" t="s">
        <v>64</v>
      </c>
      <c r="E42" s="126" t="s">
        <v>64</v>
      </c>
      <c r="F42" s="125" t="s">
        <v>64</v>
      </c>
      <c r="G42" s="71"/>
      <c r="H42" s="71"/>
      <c r="I42" s="68">
        <v>0</v>
      </c>
      <c r="J42" s="68">
        <v>0</v>
      </c>
      <c r="K42" s="126" t="s">
        <v>64</v>
      </c>
      <c r="L42" s="126" t="s">
        <v>64</v>
      </c>
      <c r="M42" s="126" t="s">
        <v>64</v>
      </c>
      <c r="N42" s="126" t="s">
        <v>64</v>
      </c>
      <c r="O42" s="126" t="s">
        <v>64</v>
      </c>
      <c r="P42" s="126">
        <v>0</v>
      </c>
      <c r="Q42" s="71"/>
      <c r="R42" s="70"/>
      <c r="S42" s="107"/>
      <c r="U42" s="122">
        <v>0.97</v>
      </c>
    </row>
    <row r="43" spans="1:21" ht="15" customHeight="1" x14ac:dyDescent="0.25">
      <c r="A43" s="2" t="s">
        <v>79</v>
      </c>
      <c r="B43" s="126" t="s">
        <v>64</v>
      </c>
      <c r="C43" s="126" t="s">
        <v>64</v>
      </c>
      <c r="D43" s="126" t="s">
        <v>64</v>
      </c>
      <c r="E43" s="126" t="s">
        <v>64</v>
      </c>
      <c r="F43" s="125" t="s">
        <v>64</v>
      </c>
      <c r="G43" s="68">
        <v>0.94382586602453489</v>
      </c>
      <c r="H43" s="68">
        <v>0.98037660273972627</v>
      </c>
      <c r="I43" s="68">
        <v>0.96029519804481644</v>
      </c>
      <c r="J43" s="68">
        <v>0.98048083336323932</v>
      </c>
      <c r="K43" s="126" t="s">
        <v>64</v>
      </c>
      <c r="L43" s="126" t="s">
        <v>64</v>
      </c>
      <c r="M43" s="126" t="s">
        <v>64</v>
      </c>
      <c r="N43" s="126" t="s">
        <v>64</v>
      </c>
      <c r="O43" s="126" t="s">
        <v>64</v>
      </c>
      <c r="P43" s="126">
        <v>0</v>
      </c>
      <c r="Q43" s="71"/>
      <c r="R43" s="70"/>
      <c r="S43" s="107"/>
      <c r="U43" s="122">
        <v>0.97</v>
      </c>
    </row>
    <row r="44" spans="1:21" ht="15" customHeight="1" x14ac:dyDescent="0.25">
      <c r="A44" s="2" t="s">
        <v>80</v>
      </c>
      <c r="B44" s="126" t="s">
        <v>64</v>
      </c>
      <c r="C44" s="126" t="s">
        <v>64</v>
      </c>
      <c r="D44" s="126" t="s">
        <v>64</v>
      </c>
      <c r="E44" s="126" t="s">
        <v>64</v>
      </c>
      <c r="F44" s="125" t="s">
        <v>64</v>
      </c>
      <c r="G44" s="68">
        <v>0.89613414800629132</v>
      </c>
      <c r="H44" s="68">
        <v>0.95270660276890318</v>
      </c>
      <c r="I44" s="68">
        <v>0.96945045414991049</v>
      </c>
      <c r="J44" s="68">
        <v>0.97293474012064307</v>
      </c>
      <c r="K44" s="126" t="s">
        <v>64</v>
      </c>
      <c r="L44" s="126" t="s">
        <v>64</v>
      </c>
      <c r="M44" s="126" t="s">
        <v>64</v>
      </c>
      <c r="N44" s="126" t="s">
        <v>64</v>
      </c>
      <c r="O44" s="126" t="s">
        <v>64</v>
      </c>
      <c r="P44" s="126">
        <v>0</v>
      </c>
      <c r="Q44" s="71"/>
      <c r="R44" s="70"/>
      <c r="S44" s="107"/>
      <c r="U44" s="122">
        <v>0.97</v>
      </c>
    </row>
    <row r="45" spans="1:21" ht="15" customHeight="1" x14ac:dyDescent="0.25">
      <c r="A45" s="2" t="s">
        <v>81</v>
      </c>
      <c r="B45" s="126" t="s">
        <v>64</v>
      </c>
      <c r="C45" s="126" t="s">
        <v>64</v>
      </c>
      <c r="D45" s="126" t="s">
        <v>64</v>
      </c>
      <c r="E45" s="126" t="s">
        <v>64</v>
      </c>
      <c r="F45" s="125" t="s">
        <v>64</v>
      </c>
      <c r="G45" s="68">
        <v>0.99999038872790003</v>
      </c>
      <c r="H45" s="68">
        <v>0.97834551724137919</v>
      </c>
      <c r="I45" s="68">
        <v>0.98374611173705162</v>
      </c>
      <c r="J45" s="68">
        <v>0.9886667429768865</v>
      </c>
      <c r="K45" s="126" t="s">
        <v>64</v>
      </c>
      <c r="L45" s="126" t="s">
        <v>64</v>
      </c>
      <c r="M45" s="126" t="s">
        <v>64</v>
      </c>
      <c r="N45" s="126" t="s">
        <v>64</v>
      </c>
      <c r="O45" s="126" t="s">
        <v>64</v>
      </c>
      <c r="P45" s="126">
        <v>0</v>
      </c>
      <c r="Q45" s="71"/>
      <c r="R45" s="70"/>
      <c r="S45" s="107"/>
      <c r="U45" s="122">
        <v>0.97</v>
      </c>
    </row>
    <row r="46" spans="1:21" ht="15" customHeight="1" x14ac:dyDescent="0.25">
      <c r="A46" s="2" t="s">
        <v>83</v>
      </c>
      <c r="B46" s="126" t="s">
        <v>64</v>
      </c>
      <c r="C46" s="126" t="s">
        <v>64</v>
      </c>
      <c r="D46" s="125">
        <v>0.98509654954099402</v>
      </c>
      <c r="E46" s="126" t="s">
        <v>64</v>
      </c>
      <c r="F46" s="125" t="s">
        <v>64</v>
      </c>
      <c r="G46" s="68">
        <v>0.94592896213967248</v>
      </c>
      <c r="H46" s="68">
        <v>0.89907012362637362</v>
      </c>
      <c r="I46" s="68">
        <v>0.95315024826945849</v>
      </c>
      <c r="J46" s="68">
        <v>0.94763527662990765</v>
      </c>
      <c r="K46" s="126" t="s">
        <v>64</v>
      </c>
      <c r="L46" s="126" t="s">
        <v>64</v>
      </c>
      <c r="M46" s="125">
        <v>0.96348462248739253</v>
      </c>
      <c r="N46" s="126" t="s">
        <v>64</v>
      </c>
      <c r="O46" s="126" t="s">
        <v>64</v>
      </c>
      <c r="P46" s="126">
        <v>0</v>
      </c>
      <c r="Q46" s="71"/>
      <c r="R46" s="70"/>
      <c r="S46" s="107"/>
      <c r="U46" s="122">
        <v>0.97</v>
      </c>
    </row>
    <row r="47" spans="1:21" ht="15" customHeight="1" x14ac:dyDescent="0.25">
      <c r="A47" s="2" t="s">
        <v>84</v>
      </c>
      <c r="B47" s="126" t="s">
        <v>64</v>
      </c>
      <c r="C47" s="126" t="s">
        <v>64</v>
      </c>
      <c r="D47" s="126" t="s">
        <v>64</v>
      </c>
      <c r="E47" s="126" t="s">
        <v>64</v>
      </c>
      <c r="F47" s="125" t="s">
        <v>64</v>
      </c>
      <c r="G47" s="68" t="s">
        <v>64</v>
      </c>
      <c r="H47" s="68">
        <v>0.97925986301369861</v>
      </c>
      <c r="I47" s="68">
        <v>0.98110815686050068</v>
      </c>
      <c r="J47" s="68">
        <v>0.97425827392379472</v>
      </c>
      <c r="K47" s="126" t="s">
        <v>64</v>
      </c>
      <c r="L47" s="126" t="s">
        <v>64</v>
      </c>
      <c r="M47" s="126" t="s">
        <v>64</v>
      </c>
      <c r="N47" s="126" t="s">
        <v>64</v>
      </c>
      <c r="O47" s="126" t="s">
        <v>64</v>
      </c>
      <c r="P47" s="126">
        <v>0</v>
      </c>
      <c r="Q47" s="71"/>
      <c r="R47" s="70"/>
      <c r="S47" s="107"/>
      <c r="U47" s="122">
        <v>0.97</v>
      </c>
    </row>
    <row r="48" spans="1:21" x14ac:dyDescent="0.25">
      <c r="A48" s="2" t="s">
        <v>30</v>
      </c>
      <c r="B48" s="67">
        <v>0.95992399999999978</v>
      </c>
      <c r="C48" s="67">
        <v>0.97245654345654342</v>
      </c>
      <c r="D48" s="67">
        <v>0.98</v>
      </c>
      <c r="E48" s="68">
        <v>0.94960030052592037</v>
      </c>
      <c r="F48" s="68">
        <v>0.96460661400699477</v>
      </c>
      <c r="G48" s="68">
        <v>0.98795138026594831</v>
      </c>
      <c r="H48" s="68">
        <v>0</v>
      </c>
      <c r="I48" s="68">
        <v>0.9679958719148134</v>
      </c>
      <c r="J48" s="68">
        <v>0.9031608370485732</v>
      </c>
      <c r="K48" s="69">
        <v>0.99129117647058818</v>
      </c>
      <c r="L48" s="69">
        <v>0.97699999999999998</v>
      </c>
      <c r="M48" s="69">
        <v>0.98799999999999999</v>
      </c>
      <c r="N48" s="126" t="s">
        <v>64</v>
      </c>
      <c r="O48" s="126" t="s">
        <v>64</v>
      </c>
      <c r="P48" s="126">
        <v>0</v>
      </c>
      <c r="Q48" s="71"/>
      <c r="R48" s="70">
        <v>0.9448285863187762</v>
      </c>
      <c r="S48" s="107">
        <v>0.97991131182229885</v>
      </c>
      <c r="U48" s="122">
        <v>0.97</v>
      </c>
    </row>
    <row r="49" spans="1:21" x14ac:dyDescent="0.25">
      <c r="A49" s="2" t="s">
        <v>31</v>
      </c>
      <c r="B49" s="67">
        <v>0.98787727272727288</v>
      </c>
      <c r="C49" s="67">
        <v>0.97465670348711286</v>
      </c>
      <c r="D49" s="67">
        <v>0.98</v>
      </c>
      <c r="E49" s="68">
        <v>0.98953513560350059</v>
      </c>
      <c r="F49" s="68">
        <v>0.98057239500966442</v>
      </c>
      <c r="G49" s="68">
        <v>0.94883213664055699</v>
      </c>
      <c r="H49" s="68">
        <v>0.97387779605263158</v>
      </c>
      <c r="I49" s="68">
        <v>0.99156334236073929</v>
      </c>
      <c r="J49" s="68">
        <v>0.97978445658773561</v>
      </c>
      <c r="K49" s="69">
        <v>0.98136250000000003</v>
      </c>
      <c r="L49" s="69">
        <v>0.98403030106410594</v>
      </c>
      <c r="M49" s="69">
        <v>0.97</v>
      </c>
      <c r="N49" s="70">
        <v>1</v>
      </c>
      <c r="O49" s="75">
        <v>0.9749944984830925</v>
      </c>
      <c r="P49" s="70">
        <v>0.99311818819727438</v>
      </c>
      <c r="Q49" s="70">
        <v>0.95376281347962411</v>
      </c>
      <c r="R49" s="70">
        <v>0.95221575183842988</v>
      </c>
      <c r="S49" s="107">
        <v>0.968591425743763</v>
      </c>
      <c r="U49" s="122">
        <v>0.97</v>
      </c>
    </row>
    <row r="50" spans="1:21" x14ac:dyDescent="0.25">
      <c r="A50" s="76" t="s">
        <v>32</v>
      </c>
      <c r="B50" s="77">
        <v>0.89315454545454542</v>
      </c>
      <c r="C50" s="77">
        <v>0.96199999999999997</v>
      </c>
      <c r="D50" s="77">
        <v>0.98</v>
      </c>
      <c r="E50" s="78">
        <v>0.98118815392800141</v>
      </c>
      <c r="F50" s="78">
        <v>1</v>
      </c>
      <c r="G50" s="68">
        <v>0.96486340945145466</v>
      </c>
      <c r="H50" s="68">
        <v>0.99692587719298242</v>
      </c>
      <c r="I50" s="68">
        <v>0.97574070682173397</v>
      </c>
      <c r="J50" s="68">
        <v>0.99033226452489398</v>
      </c>
      <c r="K50" s="127" t="s">
        <v>64</v>
      </c>
      <c r="L50" s="127" t="s">
        <v>64</v>
      </c>
      <c r="M50" s="127" t="s">
        <v>64</v>
      </c>
      <c r="N50" s="127" t="s">
        <v>64</v>
      </c>
      <c r="O50" s="127" t="s">
        <v>64</v>
      </c>
      <c r="P50" s="126">
        <v>0</v>
      </c>
      <c r="Q50" s="70">
        <v>0.98345963855421703</v>
      </c>
      <c r="R50" s="70">
        <v>0.97115238095238088</v>
      </c>
      <c r="S50" s="107">
        <v>0.97507080314009664</v>
      </c>
      <c r="U50" s="122">
        <v>0.97</v>
      </c>
    </row>
    <row r="51" spans="1:21" x14ac:dyDescent="0.25">
      <c r="A51" s="76" t="s">
        <v>33</v>
      </c>
      <c r="B51" s="77">
        <v>0.90700000000000003</v>
      </c>
      <c r="C51" s="77">
        <v>0.97608894183045458</v>
      </c>
      <c r="D51" s="77">
        <v>0.98</v>
      </c>
      <c r="E51" s="78">
        <v>0.98813372412376144</v>
      </c>
      <c r="F51" s="78">
        <v>0.98130766824620885</v>
      </c>
      <c r="G51" s="68">
        <v>0.88198557745209361</v>
      </c>
      <c r="H51" s="68">
        <v>0.94418917340521114</v>
      </c>
      <c r="I51" s="68">
        <v>0.98696664320413352</v>
      </c>
      <c r="J51" s="68">
        <v>0.98765373108878918</v>
      </c>
      <c r="K51" s="79">
        <v>0.97027250000000009</v>
      </c>
      <c r="L51" s="79">
        <v>0.98800661282347713</v>
      </c>
      <c r="M51" s="79">
        <v>0.97</v>
      </c>
      <c r="N51" s="75">
        <v>1</v>
      </c>
      <c r="O51" s="75">
        <v>0.92800623161768214</v>
      </c>
      <c r="P51" s="70">
        <v>0.84072772049989963</v>
      </c>
      <c r="Q51" s="70">
        <v>0.86151306647408787</v>
      </c>
      <c r="R51" s="70">
        <v>0.95050187564029731</v>
      </c>
      <c r="S51" s="107">
        <v>0.99294318245203039</v>
      </c>
      <c r="U51" s="122">
        <v>0.97</v>
      </c>
    </row>
    <row r="52" spans="1:21" x14ac:dyDescent="0.25">
      <c r="A52" s="2" t="s">
        <v>34</v>
      </c>
      <c r="B52" s="67">
        <v>0.98699999999999999</v>
      </c>
      <c r="C52" s="67">
        <v>0.93700000000000006</v>
      </c>
      <c r="D52" s="67">
        <v>0.98</v>
      </c>
      <c r="E52" s="68">
        <v>1</v>
      </c>
      <c r="F52" s="68">
        <v>0.97441716882347129</v>
      </c>
      <c r="G52" s="68">
        <v>1</v>
      </c>
      <c r="H52" s="68">
        <v>0.99870099009900992</v>
      </c>
      <c r="I52" s="68">
        <v>0.9909871489410681</v>
      </c>
      <c r="J52" s="68">
        <v>0.98826916008975518</v>
      </c>
      <c r="K52" s="71"/>
      <c r="L52" s="71"/>
      <c r="M52" s="71"/>
      <c r="N52" s="71"/>
      <c r="O52" s="71"/>
      <c r="P52" s="126">
        <v>0</v>
      </c>
      <c r="Q52" s="71"/>
      <c r="R52" s="70"/>
      <c r="S52" s="107"/>
      <c r="U52" s="122">
        <v>0.97</v>
      </c>
    </row>
    <row r="53" spans="1:21" x14ac:dyDescent="0.25">
      <c r="A53" s="2" t="s">
        <v>35</v>
      </c>
      <c r="B53" s="67">
        <v>0.97913636363636358</v>
      </c>
      <c r="C53" s="67">
        <v>0.93657212482675722</v>
      </c>
      <c r="D53" s="67">
        <v>0.98</v>
      </c>
      <c r="E53" s="68">
        <v>0.84133054722632505</v>
      </c>
      <c r="F53" s="68">
        <v>0.97108025713986024</v>
      </c>
      <c r="G53" s="68">
        <v>0.9678867760138592</v>
      </c>
      <c r="H53" s="68">
        <v>0.94633605030274803</v>
      </c>
      <c r="I53" s="68">
        <v>0.95428182656159144</v>
      </c>
      <c r="J53" s="68">
        <v>0.97733982927702101</v>
      </c>
      <c r="K53" s="69">
        <v>0.97980999999999985</v>
      </c>
      <c r="L53" s="69">
        <v>0.99412822785352006</v>
      </c>
      <c r="M53" s="69">
        <v>0.97</v>
      </c>
      <c r="N53" s="70">
        <v>1</v>
      </c>
      <c r="O53" s="75">
        <v>0.98313851582494716</v>
      </c>
      <c r="P53" s="70">
        <v>0.99690992332663142</v>
      </c>
      <c r="Q53" s="70">
        <v>0.95120278099652367</v>
      </c>
      <c r="R53" s="70">
        <v>0.96468991734733323</v>
      </c>
      <c r="S53" s="107">
        <v>0.977340871157096</v>
      </c>
      <c r="U53" s="122">
        <v>0.97</v>
      </c>
    </row>
    <row r="54" spans="1:21" x14ac:dyDescent="0.25">
      <c r="A54" s="2" t="s">
        <v>36</v>
      </c>
      <c r="B54" s="67">
        <v>0.64207954545454538</v>
      </c>
      <c r="C54" s="67">
        <v>0.62419419495335804</v>
      </c>
      <c r="D54" s="67">
        <v>0.98</v>
      </c>
      <c r="E54" s="68">
        <v>0.81639940132563615</v>
      </c>
      <c r="F54" s="68">
        <v>0.93220209835296863</v>
      </c>
      <c r="G54" s="68">
        <v>0.8901560520449171</v>
      </c>
      <c r="H54" s="68">
        <v>0.93913345864661657</v>
      </c>
      <c r="I54" s="68">
        <v>0.94261317738015993</v>
      </c>
      <c r="J54" s="68">
        <v>0.97071888115749938</v>
      </c>
      <c r="K54" s="69">
        <v>0.94415749999999998</v>
      </c>
      <c r="L54" s="69">
        <v>0.96676291184086505</v>
      </c>
      <c r="M54" s="69">
        <v>0.97</v>
      </c>
      <c r="N54" s="70">
        <v>1</v>
      </c>
      <c r="O54" s="75">
        <v>0.99273067962018646</v>
      </c>
      <c r="P54" s="70">
        <v>0.96765143740061133</v>
      </c>
      <c r="Q54" s="70">
        <v>0.92356835260115622</v>
      </c>
      <c r="R54" s="70">
        <v>0.91663660884346587</v>
      </c>
      <c r="S54" s="107">
        <v>0.96630448127685742</v>
      </c>
      <c r="U54" s="122">
        <v>0.97</v>
      </c>
    </row>
    <row r="55" spans="1:21" x14ac:dyDescent="0.25">
      <c r="A55" s="2" t="s">
        <v>37</v>
      </c>
      <c r="B55" s="67">
        <v>0.98780000000000001</v>
      </c>
      <c r="C55" s="67">
        <v>0.99713259797846265</v>
      </c>
      <c r="D55" s="67">
        <v>0.98</v>
      </c>
      <c r="E55" s="68">
        <v>0.97827005530354816</v>
      </c>
      <c r="F55" s="68">
        <v>0.97063561994295788</v>
      </c>
      <c r="G55" s="68">
        <v>1</v>
      </c>
      <c r="H55" s="68">
        <v>0.95056072538860126</v>
      </c>
      <c r="I55" s="68">
        <v>0.95964023237210838</v>
      </c>
      <c r="J55" s="68">
        <v>0.97763204533904136</v>
      </c>
      <c r="K55" s="69">
        <v>0.97206250000000005</v>
      </c>
      <c r="L55" s="69">
        <v>0.99633885606567052</v>
      </c>
      <c r="M55" s="69">
        <v>0.97</v>
      </c>
      <c r="N55" s="70">
        <v>1</v>
      </c>
      <c r="O55" s="75">
        <v>0.95687830955079656</v>
      </c>
      <c r="P55" s="70">
        <v>1</v>
      </c>
      <c r="Q55" s="70">
        <v>0.96019534050179201</v>
      </c>
      <c r="R55" s="70">
        <v>0.97996616649238333</v>
      </c>
      <c r="S55" s="107">
        <v>0.97805492741485212</v>
      </c>
      <c r="U55" s="122">
        <v>0.97</v>
      </c>
    </row>
    <row r="56" spans="1:21" x14ac:dyDescent="0.25">
      <c r="A56" s="2" t="s">
        <v>38</v>
      </c>
      <c r="B56" s="67">
        <v>0.97321818181818198</v>
      </c>
      <c r="C56" s="67">
        <v>0.98182292736359278</v>
      </c>
      <c r="D56" s="67">
        <v>0.98</v>
      </c>
      <c r="E56" s="68">
        <v>0.92314314159671795</v>
      </c>
      <c r="F56" s="68">
        <v>0.97047829861111101</v>
      </c>
      <c r="G56" s="68">
        <v>0.98653669250369858</v>
      </c>
      <c r="H56" s="68">
        <v>0.98103761061946915</v>
      </c>
      <c r="I56" s="68">
        <v>0.99529965937758846</v>
      </c>
      <c r="J56" s="68">
        <v>0.99576837312789168</v>
      </c>
      <c r="K56" s="69">
        <v>0.81293375000000001</v>
      </c>
      <c r="L56" s="69">
        <v>0.89081850739371538</v>
      </c>
      <c r="M56" s="69">
        <v>0.97</v>
      </c>
      <c r="N56" s="70">
        <v>1</v>
      </c>
      <c r="O56" s="70">
        <v>0.87331335296364243</v>
      </c>
      <c r="P56" s="70">
        <v>0.8955088538324848</v>
      </c>
      <c r="Q56" s="70">
        <v>0.99743181818181814</v>
      </c>
      <c r="R56" s="70">
        <v>0</v>
      </c>
      <c r="S56" s="107">
        <v>0.97190434299847073</v>
      </c>
      <c r="U56" s="122">
        <v>0.97</v>
      </c>
    </row>
    <row r="57" spans="1:21" x14ac:dyDescent="0.25">
      <c r="A57" s="2" t="s">
        <v>39</v>
      </c>
      <c r="B57" s="67">
        <v>0.99700606060606056</v>
      </c>
      <c r="C57" s="67">
        <v>0.99169137156952003</v>
      </c>
      <c r="D57" s="67">
        <v>0.98</v>
      </c>
      <c r="E57" s="68">
        <v>0.96689398636081836</v>
      </c>
      <c r="F57" s="68">
        <v>0.95828551144767204</v>
      </c>
      <c r="G57" s="68">
        <v>0.94725399116264219</v>
      </c>
      <c r="H57" s="68">
        <v>0.92751753994868125</v>
      </c>
      <c r="I57" s="68">
        <v>0.98173665606316118</v>
      </c>
      <c r="J57" s="68">
        <v>0.98275756790976088</v>
      </c>
      <c r="K57" s="126" t="s">
        <v>64</v>
      </c>
      <c r="L57" s="126" t="s">
        <v>64</v>
      </c>
      <c r="M57" s="126" t="s">
        <v>64</v>
      </c>
      <c r="N57" s="126" t="s">
        <v>64</v>
      </c>
      <c r="O57" s="126" t="s">
        <v>64</v>
      </c>
      <c r="P57" s="126">
        <v>0</v>
      </c>
      <c r="Q57" s="71"/>
      <c r="R57" s="70"/>
      <c r="S57" s="107"/>
      <c r="U57" s="122">
        <v>0.97</v>
      </c>
    </row>
    <row r="58" spans="1:21" x14ac:dyDescent="0.25">
      <c r="A58" s="2" t="s">
        <v>40</v>
      </c>
      <c r="B58" s="71"/>
      <c r="C58" s="71"/>
      <c r="D58" s="71"/>
      <c r="E58" s="71"/>
      <c r="F58" s="71"/>
      <c r="G58" s="68">
        <v>0.99089125789893584</v>
      </c>
      <c r="H58" s="68">
        <v>0.99131969486823857</v>
      </c>
      <c r="I58" s="68">
        <v>0.9893074362269676</v>
      </c>
      <c r="J58" s="68">
        <v>0.99663349540243107</v>
      </c>
      <c r="K58" s="72"/>
      <c r="L58" s="72"/>
      <c r="M58" s="72"/>
      <c r="N58" s="72"/>
      <c r="O58" s="72"/>
      <c r="P58" s="70">
        <v>0.98596103405932467</v>
      </c>
      <c r="Q58" s="70">
        <v>0.98899360655737711</v>
      </c>
      <c r="R58" s="70">
        <v>0.98415263822916721</v>
      </c>
      <c r="S58" s="107">
        <v>0.98829054642615921</v>
      </c>
      <c r="U58" s="122">
        <v>0.97</v>
      </c>
    </row>
    <row r="59" spans="1:21" x14ac:dyDescent="0.25">
      <c r="A59" s="2" t="s">
        <v>41</v>
      </c>
      <c r="B59" s="67">
        <v>0.8039878787878787</v>
      </c>
      <c r="C59" s="67">
        <v>0.97745902576176658</v>
      </c>
      <c r="D59" s="67">
        <v>0.98</v>
      </c>
      <c r="E59" s="68">
        <v>0.95218556593279435</v>
      </c>
      <c r="F59" s="68">
        <v>0.98791433596787215</v>
      </c>
      <c r="G59" s="68">
        <v>1</v>
      </c>
      <c r="H59" s="71"/>
      <c r="I59" s="68"/>
      <c r="J59" s="68"/>
      <c r="K59" s="69">
        <v>0.98564857142857143</v>
      </c>
      <c r="L59" s="69">
        <v>0.98331099794514432</v>
      </c>
      <c r="M59" s="69">
        <v>0.97</v>
      </c>
      <c r="N59" s="70">
        <v>1</v>
      </c>
      <c r="O59" s="70">
        <v>0.99804375457612771</v>
      </c>
      <c r="P59" s="70">
        <v>1</v>
      </c>
      <c r="Q59" s="71"/>
      <c r="R59" s="70"/>
      <c r="S59" s="107"/>
      <c r="U59" s="122">
        <v>0.97</v>
      </c>
    </row>
    <row r="60" spans="1:21" x14ac:dyDescent="0.25">
      <c r="A60" s="2" t="s">
        <v>42</v>
      </c>
      <c r="B60" s="67">
        <v>0.95314545454545441</v>
      </c>
      <c r="C60" s="67">
        <v>0.93211080586080586</v>
      </c>
      <c r="D60" s="67">
        <v>0.98</v>
      </c>
      <c r="E60" s="68">
        <v>0.93341368227731869</v>
      </c>
      <c r="F60" s="68">
        <v>0.97372330547818009</v>
      </c>
      <c r="G60" s="68">
        <v>0.98888418079096041</v>
      </c>
      <c r="H60" s="68">
        <v>0.96014470028401366</v>
      </c>
      <c r="I60" s="68">
        <v>0.98608330990374871</v>
      </c>
      <c r="J60" s="68">
        <v>0.91760028147278716</v>
      </c>
      <c r="K60" s="69">
        <v>0.97306666666666664</v>
      </c>
      <c r="L60" s="69">
        <v>0.84890481015101082</v>
      </c>
      <c r="M60" s="69">
        <v>0.97</v>
      </c>
      <c r="N60" s="70">
        <v>1</v>
      </c>
      <c r="O60" s="70">
        <v>0.81642820303662489</v>
      </c>
      <c r="P60" s="70">
        <v>0.98857302549908965</v>
      </c>
      <c r="Q60" s="70">
        <v>0.95747308507281004</v>
      </c>
      <c r="R60" s="70">
        <v>0.95359870604741459</v>
      </c>
      <c r="S60" s="107">
        <v>0.95628138921192973</v>
      </c>
      <c r="U60" s="122">
        <v>0.97</v>
      </c>
    </row>
    <row r="61" spans="1:21" x14ac:dyDescent="0.25">
      <c r="A61" s="2" t="s">
        <v>43</v>
      </c>
      <c r="B61" s="67">
        <v>0.89428896103896094</v>
      </c>
      <c r="C61" s="67">
        <v>0.90970978676051439</v>
      </c>
      <c r="D61" s="67">
        <v>0.98</v>
      </c>
      <c r="E61" s="68">
        <v>0.977382975357593</v>
      </c>
      <c r="F61" s="68">
        <v>0.94810524525980444</v>
      </c>
      <c r="G61" s="68">
        <v>0.96052765398096429</v>
      </c>
      <c r="H61" s="71"/>
      <c r="I61" s="68"/>
      <c r="J61" s="68"/>
      <c r="K61" s="69">
        <v>0.97770629148629162</v>
      </c>
      <c r="L61" s="69">
        <v>0.99132285200378378</v>
      </c>
      <c r="M61" s="69">
        <v>0.97</v>
      </c>
      <c r="N61" s="70">
        <v>1</v>
      </c>
      <c r="O61" s="70">
        <v>0.99274998287850591</v>
      </c>
      <c r="P61" s="70">
        <v>0.99188673572714869</v>
      </c>
      <c r="Q61" s="71"/>
      <c r="R61" s="70"/>
      <c r="S61" s="107"/>
      <c r="U61" s="122">
        <v>0.97</v>
      </c>
    </row>
    <row r="62" spans="1:21" x14ac:dyDescent="0.25">
      <c r="A62" s="2" t="s">
        <v>44</v>
      </c>
      <c r="B62" s="67">
        <v>0.94823106060606044</v>
      </c>
      <c r="C62" s="67">
        <v>0.95935770787521768</v>
      </c>
      <c r="D62" s="67">
        <v>0.98</v>
      </c>
      <c r="E62" s="68">
        <v>0.94970440099556441</v>
      </c>
      <c r="F62" s="68">
        <v>0.92807345186761847</v>
      </c>
      <c r="G62" s="68">
        <v>0.97094329399656176</v>
      </c>
      <c r="H62" s="71"/>
      <c r="I62" s="68"/>
      <c r="J62" s="68"/>
      <c r="K62" s="69">
        <v>0.97891795206971677</v>
      </c>
      <c r="L62" s="69">
        <v>0.98086709118615611</v>
      </c>
      <c r="M62" s="69">
        <v>0.97</v>
      </c>
      <c r="N62" s="70">
        <v>1</v>
      </c>
      <c r="O62" s="70">
        <v>0.9764530074681198</v>
      </c>
      <c r="P62" s="70">
        <v>0.98923567855664885</v>
      </c>
      <c r="Q62" s="71"/>
      <c r="R62" s="70"/>
      <c r="S62" s="107"/>
      <c r="U62" s="122">
        <v>0.97</v>
      </c>
    </row>
    <row r="63" spans="1:21" x14ac:dyDescent="0.25">
      <c r="A63" s="2" t="s">
        <v>45</v>
      </c>
      <c r="B63" s="67">
        <v>0.9408618939393939</v>
      </c>
      <c r="C63" s="67">
        <v>0.93044925062510297</v>
      </c>
      <c r="D63" s="67">
        <v>0.98</v>
      </c>
      <c r="E63" s="68">
        <v>0.96371253242961219</v>
      </c>
      <c r="F63" s="68">
        <v>0.94898884952536655</v>
      </c>
      <c r="G63" s="68">
        <v>0.95244866410229223</v>
      </c>
      <c r="H63" s="68">
        <v>0.94899287324005333</v>
      </c>
      <c r="I63" s="68">
        <v>0.95852853685324646</v>
      </c>
      <c r="J63" s="68">
        <v>0.94461099200778775</v>
      </c>
      <c r="K63" s="69">
        <v>0.95573796653796672</v>
      </c>
      <c r="L63" s="69">
        <v>0.96852878195434444</v>
      </c>
      <c r="M63" s="69">
        <v>0.97</v>
      </c>
      <c r="N63" s="70">
        <v>1</v>
      </c>
      <c r="O63" s="70">
        <v>0.95943979246359223</v>
      </c>
      <c r="P63" s="70">
        <v>0.96808317641124952</v>
      </c>
      <c r="Q63" s="70">
        <v>0.94147925439796531</v>
      </c>
      <c r="R63" s="70">
        <v>0.96702577310200155</v>
      </c>
      <c r="S63" s="107">
        <v>0.97971094405817394</v>
      </c>
      <c r="U63" s="122">
        <v>0.97</v>
      </c>
    </row>
    <row r="64" spans="1:21" x14ac:dyDescent="0.25">
      <c r="A64" s="2" t="s">
        <v>88</v>
      </c>
      <c r="B64" s="67">
        <v>0.99094999999999989</v>
      </c>
      <c r="C64" s="67">
        <v>0.91295352437044586</v>
      </c>
      <c r="D64" s="67">
        <v>0.98</v>
      </c>
      <c r="E64" s="68">
        <v>0.99712789616942177</v>
      </c>
      <c r="F64" s="68">
        <v>0.98948192339340646</v>
      </c>
      <c r="G64" s="68">
        <v>0.99602952566505631</v>
      </c>
      <c r="H64" s="68">
        <v>0.98321771238201039</v>
      </c>
      <c r="I64" s="68">
        <v>0.99055219484621393</v>
      </c>
      <c r="J64" s="68">
        <v>0.97822124178447434</v>
      </c>
      <c r="K64" s="69">
        <v>0.99091017391304359</v>
      </c>
      <c r="L64" s="69">
        <v>0.99173638144501874</v>
      </c>
      <c r="M64" s="69">
        <v>0.97</v>
      </c>
      <c r="N64" s="70">
        <v>1</v>
      </c>
      <c r="O64" s="70">
        <v>0.990378203208511</v>
      </c>
      <c r="P64" s="70">
        <v>0.99188864611892236</v>
      </c>
      <c r="Q64" s="70">
        <v>0.97895574532177854</v>
      </c>
      <c r="R64" s="70">
        <v>0.98475002563808045</v>
      </c>
      <c r="S64" s="107">
        <v>0.9857982066216413</v>
      </c>
      <c r="U64" s="122">
        <v>0.97</v>
      </c>
    </row>
    <row r="65" spans="1:21" x14ac:dyDescent="0.25">
      <c r="A65" s="2" t="s">
        <v>111</v>
      </c>
      <c r="B65" s="71"/>
      <c r="C65" s="71"/>
      <c r="D65" s="71"/>
      <c r="E65" s="71"/>
      <c r="F65" s="71"/>
      <c r="G65" s="71"/>
      <c r="H65" s="68">
        <v>0.95658954012623987</v>
      </c>
      <c r="I65" s="68">
        <v>0.92561377023441038</v>
      </c>
      <c r="J65" s="68">
        <v>0.94994758638149879</v>
      </c>
      <c r="K65" s="71"/>
      <c r="L65" s="71"/>
      <c r="M65" s="71"/>
      <c r="N65" s="71"/>
      <c r="O65" s="71"/>
      <c r="P65" s="71"/>
      <c r="Q65" s="70">
        <v>0.94454293403220457</v>
      </c>
      <c r="R65" s="70">
        <v>0.91789670390147493</v>
      </c>
      <c r="S65" s="107">
        <v>0.93315972440971739</v>
      </c>
      <c r="U65" s="122">
        <v>0.97</v>
      </c>
    </row>
    <row r="66" spans="1:21" x14ac:dyDescent="0.25">
      <c r="A66" s="2" t="s">
        <v>46</v>
      </c>
      <c r="B66" s="67">
        <v>0.97518545454545469</v>
      </c>
      <c r="C66" s="67">
        <v>0.93396444400876644</v>
      </c>
      <c r="D66" s="67">
        <v>0.98</v>
      </c>
      <c r="E66" s="68">
        <v>0.84917935731954652</v>
      </c>
      <c r="F66" s="68">
        <v>0.94304647741787451</v>
      </c>
      <c r="G66" s="68">
        <v>0.99944251209720747</v>
      </c>
      <c r="H66" s="68">
        <v>0.98116555297102992</v>
      </c>
      <c r="I66" s="68">
        <v>0.99217681955153525</v>
      </c>
      <c r="J66" s="68">
        <v>0.98629347177467386</v>
      </c>
      <c r="K66" s="69">
        <v>0.96061500000000011</v>
      </c>
      <c r="L66" s="69">
        <v>0.98359328952345759</v>
      </c>
      <c r="M66" s="69">
        <v>0.97</v>
      </c>
      <c r="N66" s="70">
        <v>1</v>
      </c>
      <c r="O66" s="70">
        <v>0.97107282010104345</v>
      </c>
      <c r="P66" s="70">
        <v>0.99945062075528823</v>
      </c>
      <c r="Q66" s="70">
        <v>0.97289264150943389</v>
      </c>
      <c r="R66" s="70">
        <v>0.98594851738635003</v>
      </c>
      <c r="S66" s="107">
        <v>0.98303861519427882</v>
      </c>
      <c r="U66" s="122">
        <v>0.97</v>
      </c>
    </row>
    <row r="67" spans="1:21" x14ac:dyDescent="0.25">
      <c r="A67" s="2" t="s">
        <v>47</v>
      </c>
      <c r="B67" s="67">
        <v>0.99692727272727277</v>
      </c>
      <c r="C67" s="67">
        <v>1</v>
      </c>
      <c r="D67" s="67">
        <v>0.98</v>
      </c>
      <c r="E67" s="68">
        <v>1</v>
      </c>
      <c r="F67" s="68">
        <v>0.97618846694796058</v>
      </c>
      <c r="G67" s="68">
        <v>0.98930922260005538</v>
      </c>
      <c r="H67" s="68">
        <v>0.99209361643835636</v>
      </c>
      <c r="I67" s="68">
        <v>0.98890097715847669</v>
      </c>
      <c r="J67" s="68">
        <v>0.95853734286293601</v>
      </c>
      <c r="K67" s="126" t="s">
        <v>64</v>
      </c>
      <c r="L67" s="126" t="s">
        <v>64</v>
      </c>
      <c r="M67" s="126" t="s">
        <v>64</v>
      </c>
      <c r="N67" s="126" t="s">
        <v>64</v>
      </c>
      <c r="O67" s="126" t="s">
        <v>64</v>
      </c>
      <c r="P67" s="70">
        <v>0.94973035965441044</v>
      </c>
      <c r="Q67" s="70">
        <v>0.89823901889033331</v>
      </c>
      <c r="R67" s="70">
        <v>0.91987390022984961</v>
      </c>
      <c r="S67" s="107">
        <v>0.93033160474394794</v>
      </c>
      <c r="U67" s="122">
        <v>0.97</v>
      </c>
    </row>
    <row r="68" spans="1:21" x14ac:dyDescent="0.25">
      <c r="A68" s="2" t="s">
        <v>48</v>
      </c>
      <c r="B68" s="67">
        <v>0.99461818181818185</v>
      </c>
      <c r="C68" s="67">
        <v>0.99342995169082127</v>
      </c>
      <c r="D68" s="67">
        <v>0.98</v>
      </c>
      <c r="E68" s="68">
        <v>0.99863740283493374</v>
      </c>
      <c r="F68" s="68">
        <v>0.99568961115955112</v>
      </c>
      <c r="G68" s="68">
        <v>0.83493096059181016</v>
      </c>
      <c r="H68" s="68">
        <v>0.99251588683351455</v>
      </c>
      <c r="I68" s="68">
        <v>0.98309512723567472</v>
      </c>
      <c r="J68" s="68">
        <v>0.99119848630110474</v>
      </c>
      <c r="K68" s="69">
        <v>0.96736999999999995</v>
      </c>
      <c r="L68" s="69">
        <v>0.92579879005153487</v>
      </c>
      <c r="M68" s="69">
        <v>0.97</v>
      </c>
      <c r="N68" s="70">
        <v>1</v>
      </c>
      <c r="O68" s="70">
        <v>0.97592432993927225</v>
      </c>
      <c r="P68" s="71"/>
      <c r="Q68" s="71"/>
      <c r="R68" s="70"/>
      <c r="S68" s="107">
        <v>0.61884950880758816</v>
      </c>
      <c r="U68" s="122">
        <v>0.97</v>
      </c>
    </row>
    <row r="70" spans="1:21" ht="15" customHeight="1" x14ac:dyDescent="0.25"/>
    <row r="71" spans="1:21" x14ac:dyDescent="0.25">
      <c r="A71" t="s">
        <v>130</v>
      </c>
    </row>
    <row r="72" spans="1:21" x14ac:dyDescent="0.25">
      <c r="A72" t="s">
        <v>131</v>
      </c>
    </row>
    <row r="73" spans="1:21" x14ac:dyDescent="0.25">
      <c r="A73" t="s">
        <v>132</v>
      </c>
    </row>
    <row r="74" spans="1:21" x14ac:dyDescent="0.25">
      <c r="A74" t="s">
        <v>133</v>
      </c>
    </row>
    <row r="75" spans="1:21" x14ac:dyDescent="0.25">
      <c r="A75" t="s">
        <v>134</v>
      </c>
    </row>
  </sheetData>
  <autoFilter ref="A6:T68" xr:uid="{ADF6E9D9-FABF-4B9C-A3A8-A1CA21BA6091}">
    <sortState xmlns:xlrd2="http://schemas.microsoft.com/office/spreadsheetml/2017/richdata2" ref="A8:T68">
      <sortCondition ref="A6:A68"/>
    </sortState>
  </autoFilter>
  <mergeCells count="4">
    <mergeCell ref="A5:A6"/>
    <mergeCell ref="A3:V3"/>
    <mergeCell ref="B5:J5"/>
    <mergeCell ref="K5:S5"/>
  </mergeCells>
  <pageMargins left="0.23622047244094491" right="0.23622047244094491" top="0.74803149606299213" bottom="0.74803149606299213" header="0.31496062992125984" footer="0.31496062992125984"/>
  <pageSetup paperSize="9" scale="38" orientation="portrait" r:id="rId1"/>
  <headerFooter>
    <oddFooter>&amp;L&amp;"Calibri"&amp;11&amp;K000000&amp;"Calibri"&amp;11&amp;K000000Direction de la régulation SNCF Gares et Connexions / &amp;F / &amp;A_x000D_&amp;1#&amp;"Calibri"&amp;10&amp;K008000Interne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69"/>
  <sheetViews>
    <sheetView showGridLines="0" zoomScale="70" zoomScaleNormal="70" workbookViewId="0">
      <selection activeCell="M5" sqref="M5:M66"/>
    </sheetView>
  </sheetViews>
  <sheetFormatPr baseColWidth="10" defaultColWidth="11.42578125" defaultRowHeight="15" outlineLevelCol="1" x14ac:dyDescent="0.25"/>
  <cols>
    <col min="1" max="1" width="34.85546875" customWidth="1"/>
    <col min="2" max="2" width="3.7109375" customWidth="1"/>
    <col min="3" max="3" width="15.42578125" customWidth="1" outlineLevel="1"/>
    <col min="4" max="7" width="11.42578125" customWidth="1" outlineLevel="1"/>
    <col min="8" max="13" width="13.140625" customWidth="1" outlineLevel="1"/>
    <col min="14" max="14" width="30.140625" bestFit="1" customWidth="1"/>
    <col min="15" max="15" width="30.140625" customWidth="1"/>
    <col min="16" max="19" width="19.140625" customWidth="1"/>
  </cols>
  <sheetData>
    <row r="1" spans="1:20" ht="69" customHeight="1" x14ac:dyDescent="0.3">
      <c r="A1" s="22" t="str">
        <f>'Histo - Objectif Elevatique'!A1</f>
        <v>DRG 2025
Avril 2024</v>
      </c>
      <c r="C1" s="112"/>
      <c r="D1" s="112"/>
      <c r="E1" s="112"/>
      <c r="F1" s="112"/>
      <c r="G1" s="112"/>
      <c r="H1" s="112"/>
      <c r="I1" s="112"/>
      <c r="J1" s="112"/>
      <c r="K1" s="112"/>
      <c r="L1" s="112"/>
      <c r="M1" s="112"/>
      <c r="N1" s="112"/>
      <c r="O1" s="112"/>
      <c r="P1" s="112"/>
      <c r="Q1" s="112"/>
      <c r="R1" s="91"/>
      <c r="S1" s="91"/>
    </row>
    <row r="3" spans="1:20" ht="15" customHeight="1" x14ac:dyDescent="0.25">
      <c r="C3" s="110" t="s">
        <v>94</v>
      </c>
      <c r="D3" s="111"/>
      <c r="E3" s="111"/>
      <c r="F3" s="111"/>
      <c r="G3" s="111"/>
      <c r="H3" s="111"/>
      <c r="I3" s="111"/>
      <c r="J3" s="111"/>
      <c r="K3" s="111"/>
      <c r="L3" s="111"/>
      <c r="M3" s="111"/>
      <c r="N3" s="111"/>
      <c r="O3" s="111"/>
      <c r="P3" s="111"/>
      <c r="Q3" s="111"/>
      <c r="R3" s="96"/>
      <c r="S3" s="96"/>
    </row>
    <row r="4" spans="1:20" s="8" customFormat="1" ht="106.5" customHeight="1" x14ac:dyDescent="0.25">
      <c r="A4" s="34" t="s">
        <v>24</v>
      </c>
      <c r="B4"/>
      <c r="C4" s="33">
        <v>2014</v>
      </c>
      <c r="D4" s="33">
        <v>2015</v>
      </c>
      <c r="E4" s="33">
        <v>2016</v>
      </c>
      <c r="F4" s="33">
        <v>2017</v>
      </c>
      <c r="G4" s="33" t="s">
        <v>25</v>
      </c>
      <c r="H4" s="33">
        <v>2018</v>
      </c>
      <c r="I4" s="33">
        <v>2019</v>
      </c>
      <c r="J4" s="33">
        <v>2020</v>
      </c>
      <c r="K4" s="33">
        <v>2021</v>
      </c>
      <c r="L4" s="33">
        <v>2022</v>
      </c>
      <c r="M4" s="33">
        <v>2023</v>
      </c>
      <c r="N4" s="33" t="s">
        <v>95</v>
      </c>
      <c r="O4" s="33" t="s">
        <v>138</v>
      </c>
      <c r="P4" s="33" t="s">
        <v>96</v>
      </c>
      <c r="Q4" s="33" t="s">
        <v>105</v>
      </c>
      <c r="R4" s="33" t="s">
        <v>113</v>
      </c>
      <c r="S4" s="33" t="s">
        <v>137</v>
      </c>
    </row>
    <row r="5" spans="1:20" x14ac:dyDescent="0.25">
      <c r="A5" s="2" t="s">
        <v>30</v>
      </c>
      <c r="C5" s="35">
        <v>7.67</v>
      </c>
      <c r="D5" s="35">
        <v>7.57</v>
      </c>
      <c r="E5" s="35">
        <v>7.51</v>
      </c>
      <c r="F5" s="35">
        <v>7.13</v>
      </c>
      <c r="G5" s="35">
        <v>7.4033333333333298</v>
      </c>
      <c r="H5" s="36">
        <v>7.35</v>
      </c>
      <c r="I5" s="36">
        <v>7.32</v>
      </c>
      <c r="J5" s="36">
        <v>7.32</v>
      </c>
      <c r="K5" s="36">
        <v>7.48</v>
      </c>
      <c r="L5" s="36">
        <v>7.41</v>
      </c>
      <c r="M5" s="36">
        <v>7.4350000000000005</v>
      </c>
      <c r="N5" s="37">
        <f>AVERAGE(F5,H5,I5)</f>
        <v>7.2666666666666666</v>
      </c>
      <c r="O5" s="37">
        <f>AVERAGE(I5,J5,K5)</f>
        <v>7.373333333333334</v>
      </c>
      <c r="P5" s="35">
        <v>7.37</v>
      </c>
      <c r="Q5" s="35">
        <v>7.47</v>
      </c>
      <c r="R5" s="35">
        <v>7.57</v>
      </c>
      <c r="S5" s="35">
        <f>IF(ROUND(O5+0.1,2)&lt;7,7,IF(ROUND(O5+0.1,2)&gt;8,8,ROUND(O5+0.1,2)))</f>
        <v>7.47</v>
      </c>
      <c r="T5" s="20"/>
    </row>
    <row r="6" spans="1:20" x14ac:dyDescent="0.25">
      <c r="A6" s="2" t="s">
        <v>31</v>
      </c>
      <c r="C6" s="35">
        <v>7.67</v>
      </c>
      <c r="D6" s="35">
        <v>7.69</v>
      </c>
      <c r="E6" s="35">
        <v>7.19</v>
      </c>
      <c r="F6" s="35">
        <v>7.73</v>
      </c>
      <c r="G6" s="35">
        <v>7.5366666666666662</v>
      </c>
      <c r="H6" s="36">
        <v>7.77</v>
      </c>
      <c r="I6" s="36">
        <v>8.0299999999999994</v>
      </c>
      <c r="J6" s="36">
        <v>7.99</v>
      </c>
      <c r="K6" s="36">
        <v>8.02</v>
      </c>
      <c r="L6" s="36">
        <v>8.06</v>
      </c>
      <c r="M6" s="36">
        <v>7.8550000000000004</v>
      </c>
      <c r="N6" s="35">
        <f t="shared" ref="N6:N54" si="0">AVERAGE(F6,H6,I6)</f>
        <v>7.8433333333333337</v>
      </c>
      <c r="O6" s="37">
        <f t="shared" ref="O6:O54" si="1">AVERAGE(I6,J6,K6)</f>
        <v>8.0133333333333336</v>
      </c>
      <c r="P6" s="35">
        <v>7.94</v>
      </c>
      <c r="Q6" s="35">
        <v>8</v>
      </c>
      <c r="R6" s="35">
        <v>8</v>
      </c>
      <c r="S6" s="35">
        <f t="shared" ref="S6:S54" si="2">IF(ROUND(O6+0.1,2)&lt;7,7,IF(ROUND(O6+0.1,2)&gt;8,8,ROUND(O6+0.1,2)))</f>
        <v>8</v>
      </c>
      <c r="T6" s="20"/>
    </row>
    <row r="7" spans="1:20" x14ac:dyDescent="0.25">
      <c r="A7" s="2" t="s">
        <v>32</v>
      </c>
      <c r="C7" s="35">
        <v>7.67</v>
      </c>
      <c r="D7" s="35">
        <v>6.65</v>
      </c>
      <c r="E7" s="35">
        <v>6.46</v>
      </c>
      <c r="F7" s="35">
        <v>7.65</v>
      </c>
      <c r="G7" s="35">
        <v>6.919999999999999</v>
      </c>
      <c r="H7" s="36">
        <v>7.43</v>
      </c>
      <c r="I7" s="36">
        <v>7.48</v>
      </c>
      <c r="J7" s="36">
        <v>7.79</v>
      </c>
      <c r="K7" s="36">
        <v>7.43</v>
      </c>
      <c r="L7" s="36">
        <v>7.62</v>
      </c>
      <c r="M7" s="36">
        <v>7.56</v>
      </c>
      <c r="N7" s="35">
        <f t="shared" si="0"/>
        <v>7.5200000000000005</v>
      </c>
      <c r="O7" s="37">
        <f t="shared" si="1"/>
        <v>7.5666666666666664</v>
      </c>
      <c r="P7" s="35">
        <v>7.62</v>
      </c>
      <c r="Q7" s="35">
        <v>7.72</v>
      </c>
      <c r="R7" s="35">
        <v>7.82</v>
      </c>
      <c r="S7" s="35">
        <f t="shared" si="2"/>
        <v>7.67</v>
      </c>
      <c r="T7" s="20"/>
    </row>
    <row r="8" spans="1:20" x14ac:dyDescent="0.25">
      <c r="A8" s="2" t="s">
        <v>33</v>
      </c>
      <c r="C8" s="35">
        <v>7.67</v>
      </c>
      <c r="D8" s="35">
        <v>7.57</v>
      </c>
      <c r="E8" s="35">
        <v>7.31</v>
      </c>
      <c r="F8" s="35">
        <v>7.03</v>
      </c>
      <c r="G8" s="35">
        <v>7.3033333333333337</v>
      </c>
      <c r="H8" s="36">
        <v>6.84</v>
      </c>
      <c r="I8" s="36">
        <v>6.55</v>
      </c>
      <c r="J8" s="36">
        <v>7.62</v>
      </c>
      <c r="K8" s="36">
        <v>7.95</v>
      </c>
      <c r="L8" s="36">
        <v>7.59</v>
      </c>
      <c r="M8" s="36">
        <v>7.7550000000000008</v>
      </c>
      <c r="N8" s="35">
        <f t="shared" si="0"/>
        <v>6.8066666666666675</v>
      </c>
      <c r="O8" s="37">
        <f t="shared" si="1"/>
        <v>7.373333333333334</v>
      </c>
      <c r="P8" s="35">
        <v>7</v>
      </c>
      <c r="Q8" s="35">
        <v>7.01</v>
      </c>
      <c r="R8" s="35">
        <v>7.11</v>
      </c>
      <c r="S8" s="35">
        <f t="shared" si="2"/>
        <v>7.47</v>
      </c>
      <c r="T8" s="20"/>
    </row>
    <row r="9" spans="1:20" x14ac:dyDescent="0.25">
      <c r="A9" s="2" t="s">
        <v>34</v>
      </c>
      <c r="C9" s="35">
        <v>7.67</v>
      </c>
      <c r="D9" s="35">
        <v>7.65</v>
      </c>
      <c r="E9" s="35">
        <v>7.61</v>
      </c>
      <c r="F9" s="35">
        <v>7.4</v>
      </c>
      <c r="G9" s="35">
        <v>7.5533333333333346</v>
      </c>
      <c r="H9" s="36">
        <v>7.49</v>
      </c>
      <c r="I9" s="36">
        <v>7.71</v>
      </c>
      <c r="J9" s="36">
        <v>7.69</v>
      </c>
      <c r="K9" s="36">
        <v>7.85</v>
      </c>
      <c r="L9" s="36">
        <v>7.81</v>
      </c>
      <c r="M9" s="36">
        <v>7.68</v>
      </c>
      <c r="N9" s="35">
        <f t="shared" si="0"/>
        <v>7.5333333333333341</v>
      </c>
      <c r="O9" s="37">
        <f t="shared" si="1"/>
        <v>7.75</v>
      </c>
      <c r="P9" s="35">
        <v>7.63</v>
      </c>
      <c r="Q9" s="35">
        <v>7.73</v>
      </c>
      <c r="R9" s="35">
        <v>7.83</v>
      </c>
      <c r="S9" s="35">
        <f t="shared" si="2"/>
        <v>7.85</v>
      </c>
      <c r="T9" s="20"/>
    </row>
    <row r="10" spans="1:20" x14ac:dyDescent="0.25">
      <c r="A10" s="2" t="s">
        <v>35</v>
      </c>
      <c r="C10" s="35">
        <v>7.67</v>
      </c>
      <c r="D10" s="35">
        <v>7.14</v>
      </c>
      <c r="E10" s="35">
        <v>7.06</v>
      </c>
      <c r="F10" s="35">
        <v>6.92</v>
      </c>
      <c r="G10" s="35">
        <v>7.0399999999999991</v>
      </c>
      <c r="H10" s="36">
        <v>6.73</v>
      </c>
      <c r="I10" s="36">
        <v>6.85</v>
      </c>
      <c r="J10" s="36">
        <v>7.24</v>
      </c>
      <c r="K10" s="36">
        <v>7.07</v>
      </c>
      <c r="L10" s="36">
        <v>7.03</v>
      </c>
      <c r="M10" s="36">
        <v>7.335</v>
      </c>
      <c r="N10" s="35">
        <f t="shared" si="0"/>
        <v>6.833333333333333</v>
      </c>
      <c r="O10" s="37">
        <f t="shared" si="1"/>
        <v>7.0533333333333337</v>
      </c>
      <c r="P10" s="35">
        <v>7</v>
      </c>
      <c r="Q10" s="35">
        <v>7.03</v>
      </c>
      <c r="R10" s="35">
        <v>7.13</v>
      </c>
      <c r="S10" s="35">
        <f t="shared" si="2"/>
        <v>7.15</v>
      </c>
      <c r="T10" s="20"/>
    </row>
    <row r="11" spans="1:20" x14ac:dyDescent="0.25">
      <c r="A11" s="2" t="s">
        <v>36</v>
      </c>
      <c r="C11" s="35">
        <v>7.67</v>
      </c>
      <c r="D11" s="35">
        <v>7.31</v>
      </c>
      <c r="E11" s="35">
        <v>7.27</v>
      </c>
      <c r="F11" s="35">
        <v>7.14</v>
      </c>
      <c r="G11" s="35">
        <v>7.2399999999999993</v>
      </c>
      <c r="H11" s="36">
        <v>7.2</v>
      </c>
      <c r="I11" s="36">
        <v>7.14</v>
      </c>
      <c r="J11" s="36">
        <v>7.4</v>
      </c>
      <c r="K11" s="36">
        <v>7.19</v>
      </c>
      <c r="L11" s="36">
        <v>7.24</v>
      </c>
      <c r="M11" s="36">
        <v>7.1899999999999995</v>
      </c>
      <c r="N11" s="35">
        <f t="shared" si="0"/>
        <v>7.16</v>
      </c>
      <c r="O11" s="37">
        <f t="shared" si="1"/>
        <v>7.2433333333333332</v>
      </c>
      <c r="P11" s="35">
        <v>7.26</v>
      </c>
      <c r="Q11" s="35">
        <v>7.36</v>
      </c>
      <c r="R11" s="35">
        <v>7.46</v>
      </c>
      <c r="S11" s="35">
        <f t="shared" si="2"/>
        <v>7.34</v>
      </c>
      <c r="T11" s="20"/>
    </row>
    <row r="12" spans="1:20" x14ac:dyDescent="0.25">
      <c r="A12" s="2" t="s">
        <v>37</v>
      </c>
      <c r="C12" s="35">
        <v>7.67</v>
      </c>
      <c r="D12" s="35">
        <v>7.83</v>
      </c>
      <c r="E12" s="35">
        <v>7.82</v>
      </c>
      <c r="F12" s="35">
        <v>7.61</v>
      </c>
      <c r="G12" s="35">
        <v>7.7533333333333339</v>
      </c>
      <c r="H12" s="36">
        <v>7.76</v>
      </c>
      <c r="I12" s="36">
        <v>7.79</v>
      </c>
      <c r="J12" s="36">
        <v>7.84</v>
      </c>
      <c r="K12" s="36">
        <v>7.81</v>
      </c>
      <c r="L12" s="36">
        <v>7.61</v>
      </c>
      <c r="M12" s="36">
        <v>7.66</v>
      </c>
      <c r="N12" s="35">
        <f t="shared" si="0"/>
        <v>7.72</v>
      </c>
      <c r="O12" s="37">
        <f t="shared" si="1"/>
        <v>7.8133333333333326</v>
      </c>
      <c r="P12" s="35">
        <v>7.82</v>
      </c>
      <c r="Q12" s="35">
        <v>7.92</v>
      </c>
      <c r="R12" s="35">
        <v>8</v>
      </c>
      <c r="S12" s="35">
        <f t="shared" si="2"/>
        <v>7.91</v>
      </c>
      <c r="T12" s="20"/>
    </row>
    <row r="13" spans="1:20" x14ac:dyDescent="0.25">
      <c r="A13" s="2" t="s">
        <v>38</v>
      </c>
      <c r="C13" s="35">
        <v>7.67</v>
      </c>
      <c r="D13" s="35">
        <v>7.68</v>
      </c>
      <c r="E13" s="35">
        <v>7.67</v>
      </c>
      <c r="F13" s="35">
        <v>7.73</v>
      </c>
      <c r="G13" s="35">
        <v>7.6933333333333325</v>
      </c>
      <c r="H13" s="36">
        <v>7.71</v>
      </c>
      <c r="I13" s="36">
        <v>7.91</v>
      </c>
      <c r="J13" s="36">
        <v>7.88</v>
      </c>
      <c r="K13" s="36">
        <v>7.87</v>
      </c>
      <c r="L13" s="36">
        <v>7.85</v>
      </c>
      <c r="M13" s="36">
        <v>7.85</v>
      </c>
      <c r="N13" s="35">
        <f t="shared" si="0"/>
        <v>7.7833333333333341</v>
      </c>
      <c r="O13" s="37">
        <f t="shared" si="1"/>
        <v>7.8866666666666667</v>
      </c>
      <c r="P13" s="35">
        <v>7.88</v>
      </c>
      <c r="Q13" s="35">
        <v>7.98</v>
      </c>
      <c r="R13" s="35">
        <v>8</v>
      </c>
      <c r="S13" s="35">
        <f t="shared" si="2"/>
        <v>7.99</v>
      </c>
      <c r="T13" s="20"/>
    </row>
    <row r="14" spans="1:20" x14ac:dyDescent="0.25">
      <c r="A14" s="2" t="s">
        <v>39</v>
      </c>
      <c r="C14" s="35">
        <v>7.67</v>
      </c>
      <c r="D14" s="35">
        <v>7.73</v>
      </c>
      <c r="E14" s="35">
        <v>7.52</v>
      </c>
      <c r="F14" s="35">
        <v>7.17</v>
      </c>
      <c r="G14" s="35">
        <v>7.4733333333333336</v>
      </c>
      <c r="H14" s="36">
        <v>6.75</v>
      </c>
      <c r="I14" s="36">
        <v>6.69</v>
      </c>
      <c r="J14" s="36">
        <v>7.27</v>
      </c>
      <c r="K14" s="36">
        <v>8.39</v>
      </c>
      <c r="L14" s="36">
        <v>8.07</v>
      </c>
      <c r="M14" s="36">
        <v>8.0249999999999986</v>
      </c>
      <c r="N14" s="35">
        <f t="shared" si="0"/>
        <v>6.87</v>
      </c>
      <c r="O14" s="37">
        <f t="shared" si="1"/>
        <v>7.45</v>
      </c>
      <c r="P14" s="35">
        <v>7</v>
      </c>
      <c r="Q14" s="35">
        <v>7.07</v>
      </c>
      <c r="R14" s="35">
        <v>7.17</v>
      </c>
      <c r="S14" s="35">
        <f t="shared" si="2"/>
        <v>7.55</v>
      </c>
      <c r="T14" s="20"/>
    </row>
    <row r="15" spans="1:20" x14ac:dyDescent="0.25">
      <c r="A15" s="16" t="s">
        <v>40</v>
      </c>
      <c r="C15" s="35"/>
      <c r="D15" s="35">
        <v>6.58</v>
      </c>
      <c r="E15" s="35">
        <v>7.2</v>
      </c>
      <c r="F15" s="35">
        <v>7.21</v>
      </c>
      <c r="G15" s="35">
        <v>6.996666666666667</v>
      </c>
      <c r="H15" s="36">
        <v>7.52</v>
      </c>
      <c r="I15" s="36">
        <v>7.74</v>
      </c>
      <c r="J15" s="36">
        <v>7.69</v>
      </c>
      <c r="K15" s="36">
        <v>7.84</v>
      </c>
      <c r="L15" s="36">
        <v>7.88</v>
      </c>
      <c r="M15" s="36">
        <v>7.4749999999999996</v>
      </c>
      <c r="N15" s="35">
        <f t="shared" si="0"/>
        <v>7.4899999999999993</v>
      </c>
      <c r="O15" s="37">
        <f t="shared" si="1"/>
        <v>7.7566666666666668</v>
      </c>
      <c r="P15" s="35">
        <v>7.59</v>
      </c>
      <c r="Q15" s="35">
        <v>7.69</v>
      </c>
      <c r="R15" s="35">
        <v>7.79</v>
      </c>
      <c r="S15" s="35">
        <f t="shared" si="2"/>
        <v>7.86</v>
      </c>
      <c r="T15" s="20"/>
    </row>
    <row r="16" spans="1:20" x14ac:dyDescent="0.25">
      <c r="A16" s="2" t="s">
        <v>41</v>
      </c>
      <c r="C16" s="35">
        <v>7.67</v>
      </c>
      <c r="D16" s="35">
        <v>7.46</v>
      </c>
      <c r="E16" s="35">
        <v>7.26</v>
      </c>
      <c r="F16" s="35">
        <v>7.09</v>
      </c>
      <c r="G16" s="35">
        <v>7.27</v>
      </c>
      <c r="H16" s="36">
        <v>6.92</v>
      </c>
      <c r="I16" s="36">
        <v>7.2</v>
      </c>
      <c r="J16" s="36">
        <v>7.06</v>
      </c>
      <c r="K16" s="36" t="s">
        <v>104</v>
      </c>
      <c r="L16" s="36"/>
      <c r="M16" s="36"/>
      <c r="N16" s="35">
        <f t="shared" si="0"/>
        <v>7.07</v>
      </c>
      <c r="O16" s="37">
        <f t="shared" si="1"/>
        <v>7.13</v>
      </c>
      <c r="P16" s="35">
        <v>7.17</v>
      </c>
      <c r="Q16" s="35">
        <v>7.27</v>
      </c>
      <c r="R16" s="35">
        <v>7.37</v>
      </c>
      <c r="S16" s="35">
        <f t="shared" si="2"/>
        <v>7.23</v>
      </c>
      <c r="T16" s="20"/>
    </row>
    <row r="17" spans="1:20" x14ac:dyDescent="0.25">
      <c r="A17" s="2" t="s">
        <v>42</v>
      </c>
      <c r="C17" s="35">
        <v>7.67</v>
      </c>
      <c r="D17" s="35">
        <v>7.71</v>
      </c>
      <c r="E17" s="35">
        <v>7.31</v>
      </c>
      <c r="F17" s="35">
        <v>7.37</v>
      </c>
      <c r="G17" s="35">
        <v>7.4633333333333338</v>
      </c>
      <c r="H17" s="36">
        <v>7.19</v>
      </c>
      <c r="I17" s="36">
        <v>7.52</v>
      </c>
      <c r="J17" s="36">
        <v>7.91</v>
      </c>
      <c r="K17" s="36">
        <v>7.71</v>
      </c>
      <c r="L17" s="36">
        <v>7.73</v>
      </c>
      <c r="M17" s="36">
        <v>7.375</v>
      </c>
      <c r="N17" s="35">
        <f t="shared" si="0"/>
        <v>7.3599999999999994</v>
      </c>
      <c r="O17" s="37">
        <f t="shared" si="1"/>
        <v>7.7133333333333338</v>
      </c>
      <c r="P17" s="35">
        <v>7.46</v>
      </c>
      <c r="Q17" s="35">
        <v>7.56</v>
      </c>
      <c r="R17" s="35">
        <v>7.66</v>
      </c>
      <c r="S17" s="35">
        <f t="shared" si="2"/>
        <v>7.81</v>
      </c>
      <c r="T17" s="20"/>
    </row>
    <row r="18" spans="1:20" x14ac:dyDescent="0.25">
      <c r="A18" s="2" t="s">
        <v>87</v>
      </c>
      <c r="C18" s="35">
        <v>7.67</v>
      </c>
      <c r="D18" s="35">
        <v>7.4700000000000006</v>
      </c>
      <c r="E18" s="35">
        <v>7.34</v>
      </c>
      <c r="F18" s="35">
        <v>7.2</v>
      </c>
      <c r="G18" s="35">
        <v>7.3366666666666669</v>
      </c>
      <c r="H18" s="36">
        <v>7.17</v>
      </c>
      <c r="I18" s="36">
        <v>7.3166666666666664</v>
      </c>
      <c r="J18" s="36">
        <v>7.8999999999999995</v>
      </c>
      <c r="K18" s="36" t="s">
        <v>104</v>
      </c>
      <c r="L18" s="36"/>
      <c r="M18" s="36"/>
      <c r="N18" s="35">
        <f t="shared" si="0"/>
        <v>7.2288888888888891</v>
      </c>
      <c r="O18" s="37">
        <f t="shared" si="1"/>
        <v>7.6083333333333325</v>
      </c>
      <c r="P18" s="35">
        <v>7.33</v>
      </c>
      <c r="Q18" s="35">
        <v>7.43</v>
      </c>
      <c r="R18" s="35">
        <v>7.53</v>
      </c>
      <c r="S18" s="35">
        <f t="shared" si="2"/>
        <v>7.71</v>
      </c>
      <c r="T18" s="20"/>
    </row>
    <row r="19" spans="1:20" x14ac:dyDescent="0.25">
      <c r="A19" s="2" t="s">
        <v>44</v>
      </c>
      <c r="C19" s="35">
        <v>7.67</v>
      </c>
      <c r="D19" s="35">
        <v>7.55</v>
      </c>
      <c r="E19" s="35">
        <v>7.28</v>
      </c>
      <c r="F19" s="35">
        <v>6.74</v>
      </c>
      <c r="G19" s="35">
        <v>7.19</v>
      </c>
      <c r="H19" s="36">
        <v>6.75</v>
      </c>
      <c r="I19" s="36">
        <v>6.99</v>
      </c>
      <c r="J19" s="36">
        <v>6.97</v>
      </c>
      <c r="K19" s="36" t="s">
        <v>104</v>
      </c>
      <c r="L19" s="36"/>
      <c r="M19" s="36"/>
      <c r="N19" s="35">
        <f t="shared" si="0"/>
        <v>6.8266666666666671</v>
      </c>
      <c r="O19" s="37">
        <f t="shared" si="1"/>
        <v>6.98</v>
      </c>
      <c r="P19" s="35">
        <v>7</v>
      </c>
      <c r="Q19" s="35">
        <v>7.03</v>
      </c>
      <c r="R19" s="35">
        <v>7.13</v>
      </c>
      <c r="S19" s="35">
        <f t="shared" si="2"/>
        <v>7.08</v>
      </c>
      <c r="T19" s="20"/>
    </row>
    <row r="20" spans="1:20" x14ac:dyDescent="0.25">
      <c r="A20" s="2" t="s">
        <v>45</v>
      </c>
      <c r="C20" s="35">
        <v>7.67</v>
      </c>
      <c r="D20" s="35">
        <v>6.59</v>
      </c>
      <c r="E20" s="35">
        <v>6.95</v>
      </c>
      <c r="F20" s="35">
        <v>6.65</v>
      </c>
      <c r="G20" s="35">
        <v>6.7299999999999995</v>
      </c>
      <c r="H20" s="36">
        <v>6.71</v>
      </c>
      <c r="I20" s="36">
        <v>7</v>
      </c>
      <c r="J20" s="36">
        <v>7.13</v>
      </c>
      <c r="K20" s="36">
        <v>7.13</v>
      </c>
      <c r="L20" s="36">
        <v>7.22</v>
      </c>
      <c r="M20" s="36">
        <v>7.0449999999999999</v>
      </c>
      <c r="N20" s="35">
        <f t="shared" si="0"/>
        <v>6.7866666666666662</v>
      </c>
      <c r="O20" s="37">
        <f t="shared" si="1"/>
        <v>7.086666666666666</v>
      </c>
      <c r="P20" s="35">
        <v>7</v>
      </c>
      <c r="Q20" s="35">
        <v>7</v>
      </c>
      <c r="R20" s="35">
        <v>7.09</v>
      </c>
      <c r="S20" s="35">
        <f t="shared" si="2"/>
        <v>7.19</v>
      </c>
      <c r="T20" s="20"/>
    </row>
    <row r="21" spans="1:20" x14ac:dyDescent="0.25">
      <c r="A21" s="2" t="s">
        <v>110</v>
      </c>
      <c r="C21" s="35"/>
      <c r="D21" s="35"/>
      <c r="E21" s="35"/>
      <c r="F21" s="35"/>
      <c r="G21" s="35"/>
      <c r="H21" s="36"/>
      <c r="I21" s="36"/>
      <c r="J21" s="36"/>
      <c r="K21" s="36">
        <v>7.42</v>
      </c>
      <c r="L21" s="36">
        <v>7.31</v>
      </c>
      <c r="M21" s="36">
        <v>7.2549999999999999</v>
      </c>
      <c r="N21" s="35"/>
      <c r="O21" s="37">
        <f t="shared" si="1"/>
        <v>7.42</v>
      </c>
      <c r="P21" s="35"/>
      <c r="Q21" s="35"/>
      <c r="R21" s="35"/>
      <c r="S21" s="35">
        <f t="shared" si="2"/>
        <v>7.52</v>
      </c>
      <c r="T21" s="20"/>
    </row>
    <row r="22" spans="1:20" x14ac:dyDescent="0.25">
      <c r="A22" s="2" t="s">
        <v>88</v>
      </c>
      <c r="C22" s="35">
        <v>7.67</v>
      </c>
      <c r="D22" s="35">
        <v>7.63</v>
      </c>
      <c r="E22" s="35">
        <v>7.57</v>
      </c>
      <c r="F22" s="35">
        <v>7.34</v>
      </c>
      <c r="G22" s="35">
        <v>7.5133333333333328</v>
      </c>
      <c r="H22" s="36">
        <v>7.28</v>
      </c>
      <c r="I22" s="36">
        <v>7.48</v>
      </c>
      <c r="J22" s="36">
        <v>7.56</v>
      </c>
      <c r="K22" s="36">
        <v>7.63</v>
      </c>
      <c r="L22" s="36">
        <v>7.63</v>
      </c>
      <c r="M22" s="36">
        <v>7.5549999999999997</v>
      </c>
      <c r="N22" s="35">
        <f t="shared" si="0"/>
        <v>7.3666666666666671</v>
      </c>
      <c r="O22" s="37">
        <f t="shared" si="1"/>
        <v>7.5566666666666658</v>
      </c>
      <c r="P22" s="35">
        <v>7.47</v>
      </c>
      <c r="Q22" s="35">
        <v>7.57</v>
      </c>
      <c r="R22" s="35">
        <v>7.67</v>
      </c>
      <c r="S22" s="35">
        <f t="shared" si="2"/>
        <v>7.66</v>
      </c>
      <c r="T22" s="20"/>
    </row>
    <row r="23" spans="1:20" x14ac:dyDescent="0.25">
      <c r="A23" s="2" t="s">
        <v>46</v>
      </c>
      <c r="C23" s="35">
        <v>7.67</v>
      </c>
      <c r="D23" s="35">
        <v>7.75</v>
      </c>
      <c r="E23" s="35">
        <v>6.73</v>
      </c>
      <c r="F23" s="35">
        <v>5.79</v>
      </c>
      <c r="G23" s="35">
        <v>6.7566666666666668</v>
      </c>
      <c r="H23" s="36">
        <v>6.25</v>
      </c>
      <c r="I23" s="36">
        <v>7.65</v>
      </c>
      <c r="J23" s="36">
        <v>8.09</v>
      </c>
      <c r="K23" s="36">
        <v>8.19</v>
      </c>
      <c r="L23" s="36">
        <v>8.36</v>
      </c>
      <c r="M23" s="36">
        <v>8.1</v>
      </c>
      <c r="N23" s="35">
        <f t="shared" si="0"/>
        <v>6.5633333333333326</v>
      </c>
      <c r="O23" s="37">
        <f t="shared" si="1"/>
        <v>7.9766666666666666</v>
      </c>
      <c r="P23" s="35">
        <v>7</v>
      </c>
      <c r="Q23" s="35">
        <v>7</v>
      </c>
      <c r="R23" s="35">
        <v>7</v>
      </c>
      <c r="S23" s="35">
        <f t="shared" si="2"/>
        <v>8</v>
      </c>
      <c r="T23" s="20"/>
    </row>
    <row r="24" spans="1:20" x14ac:dyDescent="0.25">
      <c r="A24" s="2" t="s">
        <v>47</v>
      </c>
      <c r="C24" s="35">
        <v>7.67</v>
      </c>
      <c r="D24" s="35">
        <v>7.89</v>
      </c>
      <c r="E24" s="35">
        <v>7.81</v>
      </c>
      <c r="F24" s="35">
        <v>7.83</v>
      </c>
      <c r="G24" s="35">
        <v>7.8433333333333337</v>
      </c>
      <c r="H24" s="36">
        <v>7.72</v>
      </c>
      <c r="I24" s="36">
        <v>7.89</v>
      </c>
      <c r="J24" s="36">
        <v>8.0399999999999991</v>
      </c>
      <c r="K24" s="36">
        <v>7.9</v>
      </c>
      <c r="L24" s="36">
        <v>7.87</v>
      </c>
      <c r="M24" s="36">
        <v>7.66</v>
      </c>
      <c r="N24" s="35">
        <f t="shared" si="0"/>
        <v>7.8133333333333335</v>
      </c>
      <c r="O24" s="37">
        <f t="shared" si="1"/>
        <v>7.9433333333333325</v>
      </c>
      <c r="P24" s="35">
        <v>7.91</v>
      </c>
      <c r="Q24" s="35">
        <v>8</v>
      </c>
      <c r="R24" s="35">
        <v>8</v>
      </c>
      <c r="S24" s="35">
        <f t="shared" si="2"/>
        <v>8</v>
      </c>
      <c r="T24" s="20"/>
    </row>
    <row r="25" spans="1:20" x14ac:dyDescent="0.25">
      <c r="A25" s="2" t="s">
        <v>48</v>
      </c>
      <c r="C25" s="35">
        <v>7.67</v>
      </c>
      <c r="D25" s="35">
        <v>7.31</v>
      </c>
      <c r="E25" s="35">
        <v>7.53</v>
      </c>
      <c r="F25" s="35">
        <v>7.3</v>
      </c>
      <c r="G25" s="35">
        <v>7.38</v>
      </c>
      <c r="H25" s="36">
        <v>7.38</v>
      </c>
      <c r="I25" s="36">
        <v>7.47</v>
      </c>
      <c r="J25" s="36">
        <v>7.75</v>
      </c>
      <c r="K25" s="36">
        <v>7.61</v>
      </c>
      <c r="L25" s="36">
        <v>7.47</v>
      </c>
      <c r="M25" s="36">
        <v>7.2099999999999991</v>
      </c>
      <c r="N25" s="35">
        <f t="shared" si="0"/>
        <v>7.3833333333333329</v>
      </c>
      <c r="O25" s="37">
        <f t="shared" si="1"/>
        <v>7.6099999999999994</v>
      </c>
      <c r="P25" s="35">
        <v>7.48</v>
      </c>
      <c r="Q25" s="35">
        <v>7.58</v>
      </c>
      <c r="R25" s="35">
        <v>7.68</v>
      </c>
      <c r="S25" s="35">
        <f t="shared" si="2"/>
        <v>7.71</v>
      </c>
      <c r="T25" s="20"/>
    </row>
    <row r="26" spans="1:20" x14ac:dyDescent="0.25">
      <c r="A26" s="2" t="s">
        <v>49</v>
      </c>
      <c r="C26" s="35">
        <v>7.67</v>
      </c>
      <c r="D26" s="35">
        <v>7.6342857142857143</v>
      </c>
      <c r="E26" s="35">
        <v>7.6000000000000005</v>
      </c>
      <c r="F26" s="35">
        <v>7.6414285714285715</v>
      </c>
      <c r="G26" s="35">
        <v>7.625238095238096</v>
      </c>
      <c r="H26" s="36">
        <v>7.4357142857142851</v>
      </c>
      <c r="I26" s="36">
        <v>7.5742857142857147</v>
      </c>
      <c r="J26" s="36">
        <v>7.9799999999999995</v>
      </c>
      <c r="K26" s="36">
        <v>7.91</v>
      </c>
      <c r="L26" s="36">
        <v>8.07</v>
      </c>
      <c r="M26" s="36">
        <v>7.7809999999999988</v>
      </c>
      <c r="N26" s="35">
        <f t="shared" si="0"/>
        <v>7.5504761904761901</v>
      </c>
      <c r="O26" s="37">
        <f t="shared" si="1"/>
        <v>7.8214285714285721</v>
      </c>
      <c r="P26" s="35">
        <v>7.65</v>
      </c>
      <c r="Q26" s="35">
        <v>7.75</v>
      </c>
      <c r="R26" s="35">
        <v>7.85</v>
      </c>
      <c r="S26" s="35">
        <f t="shared" si="2"/>
        <v>7.92</v>
      </c>
      <c r="T26" s="20"/>
    </row>
    <row r="27" spans="1:20" x14ac:dyDescent="0.25">
      <c r="A27" s="2" t="s">
        <v>50</v>
      </c>
      <c r="C27" s="35">
        <v>7.67</v>
      </c>
      <c r="D27" s="35">
        <v>7.6766666666666667</v>
      </c>
      <c r="E27" s="35">
        <v>7.7</v>
      </c>
      <c r="F27" s="35">
        <v>7.2266666666666666</v>
      </c>
      <c r="G27" s="35">
        <v>7.5344444444444436</v>
      </c>
      <c r="H27" s="36">
        <v>7.4866666666666672</v>
      </c>
      <c r="I27" s="36">
        <v>7.57</v>
      </c>
      <c r="J27" s="36">
        <v>7.916666666666667</v>
      </c>
      <c r="K27" s="36">
        <v>7.71</v>
      </c>
      <c r="L27" s="36">
        <v>7.83</v>
      </c>
      <c r="M27" s="36">
        <v>7.6512500000000001</v>
      </c>
      <c r="N27" s="35">
        <f t="shared" si="0"/>
        <v>7.427777777777778</v>
      </c>
      <c r="O27" s="37">
        <f t="shared" si="1"/>
        <v>7.732222222222223</v>
      </c>
      <c r="P27" s="35">
        <v>7.53</v>
      </c>
      <c r="Q27" s="35">
        <v>7.63</v>
      </c>
      <c r="R27" s="35">
        <v>7.73</v>
      </c>
      <c r="S27" s="35">
        <f t="shared" si="2"/>
        <v>7.83</v>
      </c>
      <c r="T27" s="20"/>
    </row>
    <row r="28" spans="1:20" x14ac:dyDescent="0.25">
      <c r="A28" s="2" t="s">
        <v>51</v>
      </c>
      <c r="C28" s="35">
        <v>7.67</v>
      </c>
      <c r="D28" s="35">
        <v>7.6487500000000006</v>
      </c>
      <c r="E28" s="35">
        <v>7.5025000000000004</v>
      </c>
      <c r="F28" s="35">
        <v>7.5562500000000004</v>
      </c>
      <c r="G28" s="35">
        <v>7.5691666666666677</v>
      </c>
      <c r="H28" s="36">
        <v>7.5562500000000004</v>
      </c>
      <c r="I28" s="36">
        <v>7.7162499999999996</v>
      </c>
      <c r="J28" s="36">
        <v>8.0512499999999996</v>
      </c>
      <c r="K28" s="36">
        <v>8.0299999999999994</v>
      </c>
      <c r="L28" s="36">
        <v>8.15</v>
      </c>
      <c r="M28" s="36">
        <v>7.7964285714285708</v>
      </c>
      <c r="N28" s="35">
        <f t="shared" si="0"/>
        <v>7.6095833333333331</v>
      </c>
      <c r="O28" s="37">
        <f t="shared" si="1"/>
        <v>7.9325000000000001</v>
      </c>
      <c r="P28" s="35">
        <v>7.71</v>
      </c>
      <c r="Q28" s="35">
        <v>7.81</v>
      </c>
      <c r="R28" s="35">
        <v>7.91</v>
      </c>
      <c r="S28" s="35">
        <f t="shared" si="2"/>
        <v>8</v>
      </c>
      <c r="T28" s="20"/>
    </row>
    <row r="29" spans="1:20" x14ac:dyDescent="0.25">
      <c r="A29" s="2" t="s">
        <v>52</v>
      </c>
      <c r="C29" s="35">
        <v>7.67</v>
      </c>
      <c r="D29" s="35">
        <v>7.5671428571428567</v>
      </c>
      <c r="E29" s="35">
        <v>7.4585714285714291</v>
      </c>
      <c r="F29" s="35">
        <v>7.3699999999999992</v>
      </c>
      <c r="G29" s="35">
        <v>7.465238095238095</v>
      </c>
      <c r="H29" s="36">
        <v>7.3442857142857134</v>
      </c>
      <c r="I29" s="36">
        <v>7.3885714285714288</v>
      </c>
      <c r="J29" s="36">
        <v>7.7642857142857133</v>
      </c>
      <c r="K29" s="36">
        <v>7.75</v>
      </c>
      <c r="L29" s="36">
        <v>7.77</v>
      </c>
      <c r="M29" s="36">
        <v>7.498333333333334</v>
      </c>
      <c r="N29" s="35">
        <f t="shared" si="0"/>
        <v>7.3676190476190468</v>
      </c>
      <c r="O29" s="37">
        <f t="shared" si="1"/>
        <v>7.6342857142857143</v>
      </c>
      <c r="P29" s="35">
        <v>7.47</v>
      </c>
      <c r="Q29" s="35">
        <v>7.57</v>
      </c>
      <c r="R29" s="35">
        <v>7.67</v>
      </c>
      <c r="S29" s="35">
        <f t="shared" si="2"/>
        <v>7.73</v>
      </c>
      <c r="T29" s="20"/>
    </row>
    <row r="30" spans="1:20" x14ac:dyDescent="0.25">
      <c r="A30" s="2" t="s">
        <v>53</v>
      </c>
      <c r="C30" s="35">
        <v>7.67</v>
      </c>
      <c r="D30" s="35">
        <v>7.7300000000000013</v>
      </c>
      <c r="E30" s="35">
        <v>7.6800000000000015</v>
      </c>
      <c r="F30" s="35">
        <v>7.6120000000000001</v>
      </c>
      <c r="G30" s="35">
        <v>7.6740000000000022</v>
      </c>
      <c r="H30" s="36">
        <v>7.6783333333333337</v>
      </c>
      <c r="I30" s="36">
        <v>7.7033333333333331</v>
      </c>
      <c r="J30" s="36">
        <v>8.0333333333333332</v>
      </c>
      <c r="K30" s="36">
        <v>7.94</v>
      </c>
      <c r="L30" s="36">
        <v>8.07</v>
      </c>
      <c r="M30" s="36">
        <v>7.8862500000000004</v>
      </c>
      <c r="N30" s="35">
        <f t="shared" si="0"/>
        <v>7.6645555555555553</v>
      </c>
      <c r="O30" s="37">
        <f t="shared" si="1"/>
        <v>7.8922222222222222</v>
      </c>
      <c r="P30" s="35">
        <v>7.76</v>
      </c>
      <c r="Q30" s="35">
        <v>7.86</v>
      </c>
      <c r="R30" s="35">
        <v>7.96</v>
      </c>
      <c r="S30" s="35">
        <f t="shared" si="2"/>
        <v>7.99</v>
      </c>
      <c r="T30" s="20"/>
    </row>
    <row r="31" spans="1:20" x14ac:dyDescent="0.25">
      <c r="A31" s="2" t="s">
        <v>54</v>
      </c>
      <c r="C31" s="35">
        <v>7.67</v>
      </c>
      <c r="D31" s="35">
        <v>7.5642857142857141</v>
      </c>
      <c r="E31" s="35">
        <v>7.5228571428571431</v>
      </c>
      <c r="F31" s="35">
        <v>7.3771428571428572</v>
      </c>
      <c r="G31" s="35">
        <v>7.4880952380952381</v>
      </c>
      <c r="H31" s="36">
        <v>7.5714285714285712</v>
      </c>
      <c r="I31" s="36">
        <v>7.5962499999999995</v>
      </c>
      <c r="J31" s="36">
        <v>7.7750000000000004</v>
      </c>
      <c r="K31" s="36">
        <v>7.65</v>
      </c>
      <c r="L31" s="36">
        <v>7.81</v>
      </c>
      <c r="M31" s="36">
        <v>7.6075000000000008</v>
      </c>
      <c r="N31" s="35">
        <f t="shared" si="0"/>
        <v>7.5149404761904757</v>
      </c>
      <c r="O31" s="37">
        <f t="shared" si="1"/>
        <v>7.673750000000001</v>
      </c>
      <c r="P31" s="35">
        <v>7.61</v>
      </c>
      <c r="Q31" s="35">
        <v>7.71</v>
      </c>
      <c r="R31" s="35">
        <v>7.81</v>
      </c>
      <c r="S31" s="35">
        <f t="shared" si="2"/>
        <v>7.77</v>
      </c>
      <c r="T31" s="20"/>
    </row>
    <row r="32" spans="1:20" x14ac:dyDescent="0.25">
      <c r="A32" s="2" t="s">
        <v>55</v>
      </c>
      <c r="C32" s="35">
        <v>7.67</v>
      </c>
      <c r="D32" s="35">
        <v>7.3500000000000005</v>
      </c>
      <c r="E32" s="35">
        <v>7.3228571428571438</v>
      </c>
      <c r="F32" s="35">
        <v>7.5271428571428567</v>
      </c>
      <c r="G32" s="35">
        <v>7.3999999999999995</v>
      </c>
      <c r="H32" s="36">
        <v>7.2900000000000009</v>
      </c>
      <c r="I32" s="36">
        <v>7.2349999999999994</v>
      </c>
      <c r="J32" s="36">
        <v>7.6187500000000004</v>
      </c>
      <c r="K32" s="36">
        <v>7.66</v>
      </c>
      <c r="L32" s="36">
        <v>7.89</v>
      </c>
      <c r="M32" s="36">
        <v>7.761000000000001</v>
      </c>
      <c r="N32" s="35">
        <f t="shared" si="0"/>
        <v>7.350714285714286</v>
      </c>
      <c r="O32" s="37">
        <f t="shared" si="1"/>
        <v>7.5045833333333336</v>
      </c>
      <c r="P32" s="35">
        <v>7.45</v>
      </c>
      <c r="Q32" s="35">
        <v>7.55</v>
      </c>
      <c r="R32" s="35">
        <v>7.65</v>
      </c>
      <c r="S32" s="35">
        <f t="shared" si="2"/>
        <v>7.6</v>
      </c>
      <c r="T32" s="20"/>
    </row>
    <row r="33" spans="1:20" x14ac:dyDescent="0.25">
      <c r="A33" s="2" t="s">
        <v>56</v>
      </c>
      <c r="C33" s="35">
        <v>7.67</v>
      </c>
      <c r="D33" s="35">
        <v>7.7263636363636357</v>
      </c>
      <c r="E33" s="35">
        <v>7.6445454545454545</v>
      </c>
      <c r="F33" s="35">
        <v>7.7245454545454528</v>
      </c>
      <c r="G33" s="35">
        <v>7.6984848484848483</v>
      </c>
      <c r="H33" s="36">
        <v>7.7936363636363639</v>
      </c>
      <c r="I33" s="36">
        <v>7.8483333333333354</v>
      </c>
      <c r="J33" s="36">
        <v>8.0954545454545457</v>
      </c>
      <c r="K33" s="36">
        <v>7.89</v>
      </c>
      <c r="L33" s="36">
        <v>8.01</v>
      </c>
      <c r="M33" s="36">
        <v>7.9127272727272731</v>
      </c>
      <c r="N33" s="35">
        <f t="shared" si="0"/>
        <v>7.7888383838383843</v>
      </c>
      <c r="O33" s="37">
        <f t="shared" si="1"/>
        <v>7.9445959595959605</v>
      </c>
      <c r="P33" s="35">
        <v>7.89</v>
      </c>
      <c r="Q33" s="35">
        <v>7.99</v>
      </c>
      <c r="R33" s="35">
        <v>8</v>
      </c>
      <c r="S33" s="35">
        <f t="shared" si="2"/>
        <v>8</v>
      </c>
      <c r="T33" s="20"/>
    </row>
    <row r="34" spans="1:20" x14ac:dyDescent="0.25">
      <c r="A34" s="2" t="s">
        <v>57</v>
      </c>
      <c r="B34" s="15"/>
      <c r="C34" s="35">
        <v>7.67</v>
      </c>
      <c r="D34" s="35">
        <v>7.37</v>
      </c>
      <c r="E34" s="35">
        <v>7.4242857142857144</v>
      </c>
      <c r="F34" s="35">
        <v>7.1000000000000005</v>
      </c>
      <c r="G34" s="35">
        <v>7.2980952380952386</v>
      </c>
      <c r="H34" s="36">
        <v>7.3587499999999997</v>
      </c>
      <c r="I34" s="36">
        <v>7.5162500000000003</v>
      </c>
      <c r="J34" s="36">
        <v>7.8566666666666656</v>
      </c>
      <c r="K34" s="36">
        <v>7.64</v>
      </c>
      <c r="L34" s="36">
        <v>7.73</v>
      </c>
      <c r="M34" s="36">
        <v>7.4908333333333337</v>
      </c>
      <c r="N34" s="35">
        <f t="shared" si="0"/>
        <v>7.3250000000000002</v>
      </c>
      <c r="O34" s="37">
        <f t="shared" si="1"/>
        <v>7.6709722222222219</v>
      </c>
      <c r="P34" s="35">
        <v>7.43</v>
      </c>
      <c r="Q34" s="35">
        <v>7.53</v>
      </c>
      <c r="R34" s="35">
        <v>7.63</v>
      </c>
      <c r="S34" s="35">
        <f t="shared" si="2"/>
        <v>7.77</v>
      </c>
      <c r="T34" s="20"/>
    </row>
    <row r="35" spans="1:20" x14ac:dyDescent="0.25">
      <c r="A35" s="2" t="s">
        <v>58</v>
      </c>
      <c r="C35" s="35">
        <v>7.67</v>
      </c>
      <c r="D35" s="35">
        <v>7.169999999999999</v>
      </c>
      <c r="E35" s="35">
        <v>7.3866666666666667</v>
      </c>
      <c r="F35" s="35">
        <v>7.7166666666666659</v>
      </c>
      <c r="G35" s="35">
        <v>7.4244444444444433</v>
      </c>
      <c r="H35" s="36">
        <v>7.548</v>
      </c>
      <c r="I35" s="36">
        <v>7.4799999999999995</v>
      </c>
      <c r="J35" s="36">
        <v>7.8979999999999988</v>
      </c>
      <c r="K35" s="36">
        <v>7.74</v>
      </c>
      <c r="L35" s="36">
        <v>7.78</v>
      </c>
      <c r="M35" s="36">
        <v>7.5912500000000005</v>
      </c>
      <c r="N35" s="35">
        <f t="shared" si="0"/>
        <v>7.581555555555556</v>
      </c>
      <c r="O35" s="37">
        <f t="shared" si="1"/>
        <v>7.7059999999999995</v>
      </c>
      <c r="P35" s="35">
        <v>7.68</v>
      </c>
      <c r="Q35" s="35">
        <v>7.78</v>
      </c>
      <c r="R35" s="35">
        <v>7.88</v>
      </c>
      <c r="S35" s="35">
        <f t="shared" si="2"/>
        <v>7.81</v>
      </c>
      <c r="T35" s="20"/>
    </row>
    <row r="36" spans="1:20" x14ac:dyDescent="0.25">
      <c r="A36" s="2" t="s">
        <v>59</v>
      </c>
      <c r="C36" s="35">
        <v>7.67</v>
      </c>
      <c r="D36" s="35">
        <v>7.4480000000000004</v>
      </c>
      <c r="E36" s="35">
        <v>7.4340000000000002</v>
      </c>
      <c r="F36" s="35">
        <v>7.3879999999999999</v>
      </c>
      <c r="G36" s="35">
        <v>7.4233333333333347</v>
      </c>
      <c r="H36" s="36">
        <v>7.63</v>
      </c>
      <c r="I36" s="36">
        <v>7.734</v>
      </c>
      <c r="J36" s="36">
        <v>8.1660000000000004</v>
      </c>
      <c r="K36" s="36">
        <v>8.01</v>
      </c>
      <c r="L36" s="36">
        <v>8</v>
      </c>
      <c r="M36" s="36">
        <v>7.7216666666666667</v>
      </c>
      <c r="N36" s="35">
        <f t="shared" si="0"/>
        <v>7.5840000000000005</v>
      </c>
      <c r="O36" s="37">
        <f t="shared" si="1"/>
        <v>7.97</v>
      </c>
      <c r="P36" s="35">
        <v>7.68</v>
      </c>
      <c r="Q36" s="35">
        <v>7.78</v>
      </c>
      <c r="R36" s="35">
        <v>7.88</v>
      </c>
      <c r="S36" s="35">
        <f t="shared" si="2"/>
        <v>8</v>
      </c>
      <c r="T36" s="20"/>
    </row>
    <row r="37" spans="1:20" x14ac:dyDescent="0.25">
      <c r="A37" s="2" t="s">
        <v>60</v>
      </c>
      <c r="B37" s="15"/>
      <c r="C37" s="35">
        <v>7.67</v>
      </c>
      <c r="D37" s="35">
        <v>7.8433333333333328</v>
      </c>
      <c r="E37" s="35">
        <v>7.6933333333333334</v>
      </c>
      <c r="F37" s="35">
        <v>7.6913333333333336</v>
      </c>
      <c r="G37" s="35">
        <v>7.7426666666666657</v>
      </c>
      <c r="H37" s="36">
        <v>7.7431249999999991</v>
      </c>
      <c r="I37" s="36">
        <v>7.8450000000000006</v>
      </c>
      <c r="J37" s="36">
        <v>8.2156250000000011</v>
      </c>
      <c r="K37" s="36">
        <v>7.94</v>
      </c>
      <c r="L37" s="36"/>
      <c r="M37" s="36"/>
      <c r="N37" s="35">
        <f t="shared" si="0"/>
        <v>7.7598194444444433</v>
      </c>
      <c r="O37" s="37">
        <f t="shared" si="1"/>
        <v>8.0002083333333349</v>
      </c>
      <c r="P37" s="35">
        <v>7.86</v>
      </c>
      <c r="Q37" s="35">
        <v>7.96</v>
      </c>
      <c r="R37" s="35">
        <v>8</v>
      </c>
      <c r="S37" s="35">
        <f t="shared" si="2"/>
        <v>8</v>
      </c>
      <c r="T37" s="20"/>
    </row>
    <row r="38" spans="1:20" x14ac:dyDescent="0.25">
      <c r="A38" s="95" t="s">
        <v>131</v>
      </c>
      <c r="B38" s="15"/>
      <c r="C38" s="35"/>
      <c r="D38" s="35"/>
      <c r="E38" s="35"/>
      <c r="F38" s="35"/>
      <c r="G38" s="35"/>
      <c r="H38" s="36"/>
      <c r="I38" s="36"/>
      <c r="J38" s="36"/>
      <c r="K38" s="36">
        <v>7.99</v>
      </c>
      <c r="L38" s="36">
        <v>8.34</v>
      </c>
      <c r="M38" s="36">
        <v>8.0383333333333322</v>
      </c>
      <c r="N38" s="35"/>
      <c r="O38" s="37">
        <f t="shared" si="1"/>
        <v>7.99</v>
      </c>
      <c r="P38" s="35"/>
      <c r="Q38" s="35"/>
      <c r="R38" s="35"/>
      <c r="S38" s="35">
        <f t="shared" si="2"/>
        <v>8</v>
      </c>
      <c r="T38" s="20"/>
    </row>
    <row r="39" spans="1:20" x14ac:dyDescent="0.25">
      <c r="A39" s="95" t="s">
        <v>133</v>
      </c>
      <c r="B39" s="15"/>
      <c r="C39" s="35"/>
      <c r="D39" s="35"/>
      <c r="E39" s="35"/>
      <c r="F39" s="35"/>
      <c r="G39" s="35"/>
      <c r="H39" s="36"/>
      <c r="I39" s="36"/>
      <c r="J39" s="36"/>
      <c r="K39" s="36">
        <v>8.0399999999999991</v>
      </c>
      <c r="L39" s="36">
        <v>8.1</v>
      </c>
      <c r="M39" s="36">
        <v>8.19</v>
      </c>
      <c r="N39" s="35"/>
      <c r="O39" s="37">
        <f t="shared" si="1"/>
        <v>8.0399999999999991</v>
      </c>
      <c r="P39" s="35"/>
      <c r="Q39" s="35"/>
      <c r="R39" s="35"/>
      <c r="S39" s="35">
        <f t="shared" si="2"/>
        <v>8</v>
      </c>
      <c r="T39" s="20"/>
    </row>
    <row r="40" spans="1:20" x14ac:dyDescent="0.25">
      <c r="A40" s="94" t="s">
        <v>132</v>
      </c>
      <c r="B40" s="15"/>
      <c r="C40" s="35"/>
      <c r="D40" s="35"/>
      <c r="E40" s="35"/>
      <c r="F40" s="35"/>
      <c r="G40" s="35"/>
      <c r="H40" s="36"/>
      <c r="I40" s="36"/>
      <c r="J40" s="36"/>
      <c r="K40" s="36"/>
      <c r="L40" s="36">
        <v>7.97</v>
      </c>
      <c r="M40" s="36">
        <v>8.048333333333332</v>
      </c>
      <c r="N40" s="35"/>
      <c r="O40" s="37"/>
      <c r="P40" s="35"/>
      <c r="Q40" s="35"/>
      <c r="R40" s="35"/>
      <c r="S40" s="35">
        <v>8</v>
      </c>
      <c r="T40" s="20"/>
    </row>
    <row r="41" spans="1:20" x14ac:dyDescent="0.25">
      <c r="A41" s="94" t="s">
        <v>130</v>
      </c>
      <c r="B41" s="15"/>
      <c r="C41" s="35"/>
      <c r="D41" s="35"/>
      <c r="E41" s="35"/>
      <c r="F41" s="35"/>
      <c r="G41" s="35"/>
      <c r="H41" s="36"/>
      <c r="I41" s="36"/>
      <c r="J41" s="36"/>
      <c r="K41" s="36"/>
      <c r="L41" s="36">
        <v>7.97</v>
      </c>
      <c r="M41" s="36">
        <v>7.751666666666666</v>
      </c>
      <c r="N41" s="35"/>
      <c r="O41" s="37"/>
      <c r="P41" s="35"/>
      <c r="Q41" s="35"/>
      <c r="R41" s="35"/>
      <c r="S41" s="35">
        <v>8</v>
      </c>
      <c r="T41" s="20"/>
    </row>
    <row r="42" spans="1:20" x14ac:dyDescent="0.25">
      <c r="A42" s="94" t="s">
        <v>134</v>
      </c>
      <c r="B42" s="15"/>
      <c r="C42" s="35"/>
      <c r="D42" s="35"/>
      <c r="E42" s="35"/>
      <c r="F42" s="35"/>
      <c r="G42" s="35"/>
      <c r="H42" s="36"/>
      <c r="I42" s="36"/>
      <c r="J42" s="36"/>
      <c r="K42" s="36"/>
      <c r="L42" s="36">
        <v>7.97</v>
      </c>
      <c r="M42" s="36">
        <v>7.5625</v>
      </c>
      <c r="N42" s="35"/>
      <c r="O42" s="37"/>
      <c r="P42" s="35"/>
      <c r="Q42" s="35"/>
      <c r="R42" s="35"/>
      <c r="S42" s="35">
        <v>8</v>
      </c>
      <c r="T42" s="20"/>
    </row>
    <row r="43" spans="1:20" x14ac:dyDescent="0.25">
      <c r="A43" s="2" t="s">
        <v>61</v>
      </c>
      <c r="C43" s="35"/>
      <c r="D43" s="35">
        <v>7.665</v>
      </c>
      <c r="E43" s="35">
        <v>7.7200000000000006</v>
      </c>
      <c r="F43" s="35">
        <v>7.67</v>
      </c>
      <c r="G43" s="35">
        <v>7.6849999999999996</v>
      </c>
      <c r="H43" s="36">
        <v>7.4450000000000003</v>
      </c>
      <c r="I43" s="36">
        <v>7.6013333333333346</v>
      </c>
      <c r="J43" s="36">
        <v>7.6671428571428581</v>
      </c>
      <c r="K43" s="36">
        <v>7.86</v>
      </c>
      <c r="L43" s="36">
        <v>7.64</v>
      </c>
      <c r="M43" s="36">
        <v>7.6527272727272733</v>
      </c>
      <c r="N43" s="35">
        <f t="shared" si="0"/>
        <v>7.5721111111111119</v>
      </c>
      <c r="O43" s="37">
        <f t="shared" si="1"/>
        <v>7.7094920634920641</v>
      </c>
      <c r="P43" s="35">
        <v>7.67</v>
      </c>
      <c r="Q43" s="35">
        <v>7.77</v>
      </c>
      <c r="R43" s="35">
        <v>7.87</v>
      </c>
      <c r="S43" s="35">
        <f t="shared" si="2"/>
        <v>7.81</v>
      </c>
      <c r="T43" s="20"/>
    </row>
    <row r="44" spans="1:20" x14ac:dyDescent="0.25">
      <c r="A44" s="2" t="s">
        <v>62</v>
      </c>
      <c r="C44" s="35"/>
      <c r="D44" s="38" t="s">
        <v>64</v>
      </c>
      <c r="E44" s="38" t="s">
        <v>64</v>
      </c>
      <c r="F44" s="38" t="s">
        <v>64</v>
      </c>
      <c r="G44" s="38" t="s">
        <v>64</v>
      </c>
      <c r="H44" s="36" t="s">
        <v>64</v>
      </c>
      <c r="I44" s="36">
        <v>7.38</v>
      </c>
      <c r="J44" s="36">
        <v>7.944</v>
      </c>
      <c r="K44" s="36">
        <v>7.71</v>
      </c>
      <c r="L44" s="36">
        <v>7.6</v>
      </c>
      <c r="M44" s="36">
        <v>8.14</v>
      </c>
      <c r="N44" s="35">
        <f t="shared" ref="N44" si="3">AVERAGE(F44,H44,I44)</f>
        <v>7.38</v>
      </c>
      <c r="O44" s="37">
        <f t="shared" si="1"/>
        <v>7.6779999999999999</v>
      </c>
      <c r="P44" s="35">
        <v>7.48</v>
      </c>
      <c r="Q44" s="35">
        <v>7.58</v>
      </c>
      <c r="R44" s="35">
        <v>7.68</v>
      </c>
      <c r="S44" s="35">
        <f t="shared" si="2"/>
        <v>7.78</v>
      </c>
      <c r="T44" s="20"/>
    </row>
    <row r="45" spans="1:20" x14ac:dyDescent="0.25">
      <c r="A45" s="2" t="s">
        <v>63</v>
      </c>
      <c r="C45" s="35">
        <v>7.67</v>
      </c>
      <c r="D45" s="35">
        <v>8.11</v>
      </c>
      <c r="E45" s="35">
        <v>8.01</v>
      </c>
      <c r="F45" s="35">
        <v>7.89</v>
      </c>
      <c r="G45" s="35">
        <v>8.0033333333333321</v>
      </c>
      <c r="H45" s="36">
        <v>8.06</v>
      </c>
      <c r="I45" s="36">
        <v>7.93</v>
      </c>
      <c r="J45" s="36">
        <v>8.25</v>
      </c>
      <c r="K45" s="36">
        <v>7.91</v>
      </c>
      <c r="L45" s="36">
        <v>8.15</v>
      </c>
      <c r="M45" s="36">
        <v>8</v>
      </c>
      <c r="N45" s="35">
        <f t="shared" si="0"/>
        <v>7.96</v>
      </c>
      <c r="O45" s="37">
        <f t="shared" si="1"/>
        <v>8.0299999999999994</v>
      </c>
      <c r="P45" s="35">
        <v>8</v>
      </c>
      <c r="Q45" s="35">
        <v>8</v>
      </c>
      <c r="R45" s="35">
        <v>8</v>
      </c>
      <c r="S45" s="35">
        <f t="shared" si="2"/>
        <v>8</v>
      </c>
      <c r="T45" s="20"/>
    </row>
    <row r="46" spans="1:20" x14ac:dyDescent="0.25">
      <c r="A46" s="2" t="s">
        <v>65</v>
      </c>
      <c r="C46" s="35"/>
      <c r="D46" s="35">
        <v>6.9</v>
      </c>
      <c r="E46" s="35">
        <v>7.26</v>
      </c>
      <c r="F46" s="35">
        <v>7.1</v>
      </c>
      <c r="G46" s="35">
        <v>7.086666666666666</v>
      </c>
      <c r="H46" s="36">
        <v>7.11</v>
      </c>
      <c r="I46" s="36">
        <v>7.25</v>
      </c>
      <c r="J46" s="36">
        <v>7.44</v>
      </c>
      <c r="K46" s="36">
        <v>7.89</v>
      </c>
      <c r="L46" s="36">
        <v>7.91</v>
      </c>
      <c r="M46" s="36">
        <v>7.6550000000000002</v>
      </c>
      <c r="N46" s="35">
        <f t="shared" si="0"/>
        <v>7.1533333333333333</v>
      </c>
      <c r="O46" s="37">
        <f t="shared" si="1"/>
        <v>7.5266666666666673</v>
      </c>
      <c r="P46" s="35">
        <v>7.25</v>
      </c>
      <c r="Q46" s="35">
        <v>7.35</v>
      </c>
      <c r="R46" s="35">
        <v>7.45</v>
      </c>
      <c r="S46" s="35">
        <f t="shared" si="2"/>
        <v>7.63</v>
      </c>
      <c r="T46" s="20"/>
    </row>
    <row r="47" spans="1:20" x14ac:dyDescent="0.25">
      <c r="A47" s="2" t="s">
        <v>66</v>
      </c>
      <c r="C47" s="35"/>
      <c r="D47" s="35">
        <v>8.02</v>
      </c>
      <c r="E47" s="35">
        <v>7.96</v>
      </c>
      <c r="F47" s="35">
        <v>7.98</v>
      </c>
      <c r="G47" s="35">
        <v>7.9866666666666672</v>
      </c>
      <c r="H47" s="36">
        <v>7.25</v>
      </c>
      <c r="I47" s="36">
        <v>7.67</v>
      </c>
      <c r="J47" s="36">
        <v>7.66</v>
      </c>
      <c r="K47" s="36">
        <v>7.86</v>
      </c>
      <c r="L47" s="36">
        <v>7.92</v>
      </c>
      <c r="M47" s="36">
        <v>7.7037499999999994</v>
      </c>
      <c r="N47" s="35">
        <f t="shared" si="0"/>
        <v>7.6333333333333329</v>
      </c>
      <c r="O47" s="37">
        <f t="shared" si="1"/>
        <v>7.73</v>
      </c>
      <c r="P47" s="35">
        <v>7.73</v>
      </c>
      <c r="Q47" s="35">
        <v>7.83</v>
      </c>
      <c r="R47" s="35">
        <v>7.93</v>
      </c>
      <c r="S47" s="35">
        <f t="shared" si="2"/>
        <v>7.83</v>
      </c>
      <c r="T47" s="20"/>
    </row>
    <row r="48" spans="1:20" x14ac:dyDescent="0.25">
      <c r="A48" s="2" t="s">
        <v>67</v>
      </c>
      <c r="C48" s="35"/>
      <c r="D48" s="35">
        <v>6.93</v>
      </c>
      <c r="E48" s="35">
        <v>7.43</v>
      </c>
      <c r="F48" s="35">
        <v>7.97</v>
      </c>
      <c r="G48" s="35">
        <v>7.4433333333333325</v>
      </c>
      <c r="H48" s="36">
        <v>7.63</v>
      </c>
      <c r="I48" s="36">
        <v>7.78</v>
      </c>
      <c r="J48" s="36">
        <v>7.53</v>
      </c>
      <c r="K48" s="36">
        <v>7.81</v>
      </c>
      <c r="L48" s="36">
        <v>8.17</v>
      </c>
      <c r="M48" s="36">
        <v>7.3171428571428567</v>
      </c>
      <c r="N48" s="35">
        <f t="shared" si="0"/>
        <v>7.793333333333333</v>
      </c>
      <c r="O48" s="37">
        <f t="shared" si="1"/>
        <v>7.706666666666667</v>
      </c>
      <c r="P48" s="35">
        <v>7.89</v>
      </c>
      <c r="Q48" s="35">
        <v>7.99</v>
      </c>
      <c r="R48" s="35">
        <v>8</v>
      </c>
      <c r="S48" s="35">
        <f t="shared" si="2"/>
        <v>7.81</v>
      </c>
      <c r="T48" s="20"/>
    </row>
    <row r="49" spans="1:20" x14ac:dyDescent="0.25">
      <c r="A49" s="2" t="s">
        <v>115</v>
      </c>
      <c r="C49" s="35"/>
      <c r="D49" s="38" t="s">
        <v>64</v>
      </c>
      <c r="E49" s="38" t="s">
        <v>64</v>
      </c>
      <c r="F49" s="38" t="s">
        <v>64</v>
      </c>
      <c r="G49" s="38" t="s">
        <v>64</v>
      </c>
      <c r="H49" s="36" t="s">
        <v>64</v>
      </c>
      <c r="I49" s="36" t="s">
        <v>64</v>
      </c>
      <c r="J49" s="36" t="s">
        <v>64</v>
      </c>
      <c r="K49" s="36" t="s">
        <v>104</v>
      </c>
      <c r="L49" s="36" t="s">
        <v>104</v>
      </c>
      <c r="M49" s="36" t="s">
        <v>104</v>
      </c>
      <c r="N49" s="35" t="s">
        <v>64</v>
      </c>
      <c r="O49" s="37"/>
      <c r="P49" s="38" t="s">
        <v>64</v>
      </c>
      <c r="Q49" s="35" t="s">
        <v>64</v>
      </c>
      <c r="R49" s="35" t="s">
        <v>64</v>
      </c>
      <c r="S49" s="35">
        <f t="shared" si="2"/>
        <v>7</v>
      </c>
      <c r="T49" s="20"/>
    </row>
    <row r="50" spans="1:20" x14ac:dyDescent="0.25">
      <c r="A50" s="2" t="s">
        <v>68</v>
      </c>
      <c r="C50" s="35"/>
      <c r="D50" s="38" t="s">
        <v>64</v>
      </c>
      <c r="E50" s="38" t="s">
        <v>64</v>
      </c>
      <c r="F50" s="38" t="s">
        <v>64</v>
      </c>
      <c r="G50" s="38" t="s">
        <v>64</v>
      </c>
      <c r="H50" s="36" t="s">
        <v>64</v>
      </c>
      <c r="I50" s="36" t="s">
        <v>64</v>
      </c>
      <c r="J50" s="36" t="s">
        <v>64</v>
      </c>
      <c r="K50" s="36" t="s">
        <v>104</v>
      </c>
      <c r="L50" s="36" t="s">
        <v>104</v>
      </c>
      <c r="M50" s="36">
        <v>7.7533333333333339</v>
      </c>
      <c r="N50" s="35" t="s">
        <v>64</v>
      </c>
      <c r="O50" s="37"/>
      <c r="P50" s="38" t="s">
        <v>64</v>
      </c>
      <c r="Q50" s="35" t="s">
        <v>64</v>
      </c>
      <c r="R50" s="35" t="s">
        <v>64</v>
      </c>
      <c r="S50" s="35">
        <f t="shared" si="2"/>
        <v>7</v>
      </c>
      <c r="T50" s="20"/>
    </row>
    <row r="51" spans="1:20" x14ac:dyDescent="0.25">
      <c r="A51" s="2" t="s">
        <v>69</v>
      </c>
      <c r="C51" s="35">
        <v>7.67</v>
      </c>
      <c r="D51" s="35">
        <v>7.56</v>
      </c>
      <c r="E51" s="35">
        <v>7.6566666666666663</v>
      </c>
      <c r="F51" s="35">
        <v>7.5025000000000004</v>
      </c>
      <c r="G51" s="35">
        <v>7.5730555555555554</v>
      </c>
      <c r="H51" s="36">
        <v>7.8549999999999995</v>
      </c>
      <c r="I51" s="36">
        <v>7.6950000000000003</v>
      </c>
      <c r="J51" s="36">
        <v>7.93</v>
      </c>
      <c r="K51" s="36">
        <v>7.78</v>
      </c>
      <c r="L51" s="36">
        <v>8.0299999999999994</v>
      </c>
      <c r="M51" s="36">
        <v>7.6349999999999998</v>
      </c>
      <c r="N51" s="35">
        <f t="shared" si="0"/>
        <v>7.684166666666667</v>
      </c>
      <c r="O51" s="37">
        <f t="shared" si="1"/>
        <v>7.8016666666666667</v>
      </c>
      <c r="P51" s="35">
        <v>7.78</v>
      </c>
      <c r="Q51" s="35">
        <v>7.88</v>
      </c>
      <c r="R51" s="35">
        <v>7.98</v>
      </c>
      <c r="S51" s="35">
        <f t="shared" si="2"/>
        <v>7.9</v>
      </c>
      <c r="T51" s="20"/>
    </row>
    <row r="52" spans="1:20" x14ac:dyDescent="0.25">
      <c r="A52" s="2" t="s">
        <v>70</v>
      </c>
      <c r="C52" s="35">
        <v>7.67</v>
      </c>
      <c r="D52" s="35">
        <v>7.58</v>
      </c>
      <c r="E52" s="35">
        <v>7.6899999999999995</v>
      </c>
      <c r="F52" s="35">
        <v>7.3949999999999996</v>
      </c>
      <c r="G52" s="35">
        <v>7.5549999999999997</v>
      </c>
      <c r="H52" s="36">
        <v>7.5824999999999996</v>
      </c>
      <c r="I52" s="36">
        <v>7.6524999999999999</v>
      </c>
      <c r="J52" s="36">
        <v>7.78</v>
      </c>
      <c r="K52" s="36">
        <v>7.88</v>
      </c>
      <c r="L52" s="36">
        <v>7.5</v>
      </c>
      <c r="M52" s="36">
        <v>7.5250000000000004</v>
      </c>
      <c r="N52" s="35">
        <f t="shared" si="0"/>
        <v>7.543333333333333</v>
      </c>
      <c r="O52" s="37">
        <f t="shared" si="1"/>
        <v>7.770833333333333</v>
      </c>
      <c r="P52" s="35">
        <v>7.64</v>
      </c>
      <c r="Q52" s="35">
        <v>7.74</v>
      </c>
      <c r="R52" s="35">
        <v>7.84</v>
      </c>
      <c r="S52" s="35">
        <f t="shared" si="2"/>
        <v>7.87</v>
      </c>
      <c r="T52" s="20"/>
    </row>
    <row r="53" spans="1:20" x14ac:dyDescent="0.25">
      <c r="A53" s="2" t="s">
        <v>71</v>
      </c>
      <c r="C53" s="35">
        <v>7.67</v>
      </c>
      <c r="D53" s="35" t="s">
        <v>64</v>
      </c>
      <c r="E53" s="35">
        <v>7.5175000000000001</v>
      </c>
      <c r="F53" s="35">
        <v>7.2024999999999997</v>
      </c>
      <c r="G53" s="35">
        <v>7.3599999999999994</v>
      </c>
      <c r="H53" s="36">
        <v>7.2074999999999996</v>
      </c>
      <c r="I53" s="36">
        <v>7.3466666666666667</v>
      </c>
      <c r="J53" s="36">
        <v>7.835</v>
      </c>
      <c r="K53" s="36">
        <v>7.54</v>
      </c>
      <c r="L53" s="36">
        <v>7.38</v>
      </c>
      <c r="M53" s="36">
        <v>7.5150000000000006</v>
      </c>
      <c r="N53" s="35">
        <f t="shared" si="0"/>
        <v>7.2522222222222226</v>
      </c>
      <c r="O53" s="37">
        <f t="shared" si="1"/>
        <v>7.5738888888888889</v>
      </c>
      <c r="P53" s="35">
        <v>7.35</v>
      </c>
      <c r="Q53" s="35">
        <v>7.45</v>
      </c>
      <c r="R53" s="35">
        <v>7.55</v>
      </c>
      <c r="S53" s="35">
        <f t="shared" si="2"/>
        <v>7.67</v>
      </c>
      <c r="T53" s="20"/>
    </row>
    <row r="54" spans="1:20" x14ac:dyDescent="0.25">
      <c r="A54" s="2" t="s">
        <v>72</v>
      </c>
      <c r="C54" s="35"/>
      <c r="D54" s="35">
        <v>7.72</v>
      </c>
      <c r="E54" s="35">
        <v>7.6</v>
      </c>
      <c r="F54" s="35">
        <v>7.3</v>
      </c>
      <c r="G54" s="35">
        <v>7.54</v>
      </c>
      <c r="H54" s="36">
        <v>7.57</v>
      </c>
      <c r="I54" s="36">
        <v>7.74</v>
      </c>
      <c r="J54" s="36" t="s">
        <v>64</v>
      </c>
      <c r="K54" s="36" t="s">
        <v>104</v>
      </c>
      <c r="L54" s="36">
        <v>8.02</v>
      </c>
      <c r="M54" s="36">
        <v>8.0849999999999991</v>
      </c>
      <c r="N54" s="35">
        <f t="shared" si="0"/>
        <v>7.5366666666666662</v>
      </c>
      <c r="O54" s="37">
        <f t="shared" si="1"/>
        <v>7.74</v>
      </c>
      <c r="P54" s="35">
        <v>7.64</v>
      </c>
      <c r="Q54" s="35">
        <v>7.74</v>
      </c>
      <c r="R54" s="35">
        <v>7.84</v>
      </c>
      <c r="S54" s="35">
        <f t="shared" si="2"/>
        <v>7.84</v>
      </c>
      <c r="T54" s="20"/>
    </row>
    <row r="55" spans="1:20" x14ac:dyDescent="0.25">
      <c r="A55" s="2" t="s">
        <v>73</v>
      </c>
      <c r="C55" s="35"/>
      <c r="D55" s="38" t="s">
        <v>64</v>
      </c>
      <c r="E55" s="38" t="s">
        <v>64</v>
      </c>
      <c r="F55" s="38" t="s">
        <v>64</v>
      </c>
      <c r="G55" s="38" t="s">
        <v>64</v>
      </c>
      <c r="H55" s="36" t="s">
        <v>64</v>
      </c>
      <c r="I55" s="36" t="s">
        <v>64</v>
      </c>
      <c r="J55" s="36" t="s">
        <v>64</v>
      </c>
      <c r="K55" s="36" t="s">
        <v>104</v>
      </c>
      <c r="L55" s="36" t="s">
        <v>104</v>
      </c>
      <c r="M55" s="36" t="s">
        <v>104</v>
      </c>
      <c r="N55" s="35" t="s">
        <v>64</v>
      </c>
      <c r="O55" s="38" t="s">
        <v>64</v>
      </c>
      <c r="P55" s="38" t="s">
        <v>64</v>
      </c>
      <c r="Q55" s="38" t="s">
        <v>64</v>
      </c>
      <c r="R55" s="38" t="s">
        <v>64</v>
      </c>
      <c r="S55" s="38" t="s">
        <v>64</v>
      </c>
      <c r="T55" s="20"/>
    </row>
    <row r="56" spans="1:20" x14ac:dyDescent="0.25">
      <c r="A56" s="2" t="s">
        <v>74</v>
      </c>
      <c r="C56" s="35"/>
      <c r="D56" s="38" t="s">
        <v>64</v>
      </c>
      <c r="E56" s="38" t="s">
        <v>64</v>
      </c>
      <c r="F56" s="38" t="s">
        <v>64</v>
      </c>
      <c r="G56" s="38" t="s">
        <v>64</v>
      </c>
      <c r="H56" s="36" t="s">
        <v>64</v>
      </c>
      <c r="I56" s="36" t="s">
        <v>64</v>
      </c>
      <c r="J56" s="36" t="s">
        <v>64</v>
      </c>
      <c r="K56" s="36" t="s">
        <v>104</v>
      </c>
      <c r="L56" s="36" t="s">
        <v>104</v>
      </c>
      <c r="M56" s="36" t="s">
        <v>104</v>
      </c>
      <c r="N56" s="35" t="s">
        <v>64</v>
      </c>
      <c r="O56" s="38" t="s">
        <v>64</v>
      </c>
      <c r="P56" s="38" t="s">
        <v>64</v>
      </c>
      <c r="Q56" s="38" t="s">
        <v>64</v>
      </c>
      <c r="R56" s="38" t="s">
        <v>64</v>
      </c>
      <c r="S56" s="38" t="s">
        <v>64</v>
      </c>
      <c r="T56" s="20"/>
    </row>
    <row r="57" spans="1:20" x14ac:dyDescent="0.25">
      <c r="A57" s="2" t="s">
        <v>75</v>
      </c>
      <c r="C57" s="35"/>
      <c r="D57" s="38" t="s">
        <v>64</v>
      </c>
      <c r="E57" s="38" t="s">
        <v>64</v>
      </c>
      <c r="F57" s="38" t="s">
        <v>64</v>
      </c>
      <c r="G57" s="38" t="s">
        <v>64</v>
      </c>
      <c r="H57" s="36" t="s">
        <v>64</v>
      </c>
      <c r="I57" s="36" t="s">
        <v>64</v>
      </c>
      <c r="J57" s="36" t="s">
        <v>64</v>
      </c>
      <c r="K57" s="36" t="s">
        <v>104</v>
      </c>
      <c r="L57" s="36" t="s">
        <v>104</v>
      </c>
      <c r="M57" s="36" t="s">
        <v>104</v>
      </c>
      <c r="N57" s="35" t="s">
        <v>64</v>
      </c>
      <c r="O57" s="38" t="s">
        <v>64</v>
      </c>
      <c r="P57" s="38" t="s">
        <v>64</v>
      </c>
      <c r="Q57" s="38" t="s">
        <v>64</v>
      </c>
      <c r="R57" s="38" t="s">
        <v>64</v>
      </c>
      <c r="S57" s="38" t="s">
        <v>64</v>
      </c>
      <c r="T57" s="20"/>
    </row>
    <row r="58" spans="1:20" x14ac:dyDescent="0.25">
      <c r="A58" s="2" t="s">
        <v>76</v>
      </c>
      <c r="C58" s="35"/>
      <c r="D58" s="38" t="s">
        <v>64</v>
      </c>
      <c r="E58" s="38" t="s">
        <v>64</v>
      </c>
      <c r="F58" s="38" t="s">
        <v>64</v>
      </c>
      <c r="G58" s="38" t="s">
        <v>64</v>
      </c>
      <c r="H58" s="36" t="s">
        <v>64</v>
      </c>
      <c r="I58" s="36" t="s">
        <v>64</v>
      </c>
      <c r="J58" s="36" t="s">
        <v>64</v>
      </c>
      <c r="K58" s="36" t="s">
        <v>104</v>
      </c>
      <c r="L58" s="36" t="s">
        <v>104</v>
      </c>
      <c r="M58" s="36" t="s">
        <v>104</v>
      </c>
      <c r="N58" s="35" t="s">
        <v>64</v>
      </c>
      <c r="O58" s="38" t="s">
        <v>64</v>
      </c>
      <c r="P58" s="38" t="s">
        <v>64</v>
      </c>
      <c r="Q58" s="38" t="s">
        <v>64</v>
      </c>
      <c r="R58" s="38" t="s">
        <v>64</v>
      </c>
      <c r="S58" s="38" t="s">
        <v>64</v>
      </c>
      <c r="T58" s="20"/>
    </row>
    <row r="59" spans="1:20" x14ac:dyDescent="0.25">
      <c r="A59" s="2" t="s">
        <v>77</v>
      </c>
      <c r="C59" s="35"/>
      <c r="D59" s="38" t="s">
        <v>64</v>
      </c>
      <c r="E59" s="38" t="s">
        <v>64</v>
      </c>
      <c r="F59" s="38" t="s">
        <v>64</v>
      </c>
      <c r="G59" s="38" t="s">
        <v>64</v>
      </c>
      <c r="H59" s="36" t="s">
        <v>64</v>
      </c>
      <c r="I59" s="36" t="s">
        <v>64</v>
      </c>
      <c r="J59" s="36" t="s">
        <v>64</v>
      </c>
      <c r="K59" s="36" t="s">
        <v>104</v>
      </c>
      <c r="L59" s="36" t="s">
        <v>104</v>
      </c>
      <c r="M59" s="36" t="s">
        <v>104</v>
      </c>
      <c r="N59" s="35" t="s">
        <v>64</v>
      </c>
      <c r="O59" s="38" t="s">
        <v>64</v>
      </c>
      <c r="P59" s="38" t="s">
        <v>64</v>
      </c>
      <c r="Q59" s="38" t="s">
        <v>64</v>
      </c>
      <c r="R59" s="38" t="s">
        <v>64</v>
      </c>
      <c r="S59" s="38" t="s">
        <v>64</v>
      </c>
      <c r="T59" s="20"/>
    </row>
    <row r="60" spans="1:20" x14ac:dyDescent="0.25">
      <c r="A60" s="2" t="s">
        <v>78</v>
      </c>
      <c r="C60" s="35"/>
      <c r="D60" s="38" t="s">
        <v>64</v>
      </c>
      <c r="E60" s="38" t="s">
        <v>64</v>
      </c>
      <c r="F60" s="38" t="s">
        <v>64</v>
      </c>
      <c r="G60" s="38" t="s">
        <v>64</v>
      </c>
      <c r="H60" s="36" t="s">
        <v>64</v>
      </c>
      <c r="I60" s="36" t="s">
        <v>64</v>
      </c>
      <c r="J60" s="36" t="s">
        <v>64</v>
      </c>
      <c r="K60" s="36" t="s">
        <v>104</v>
      </c>
      <c r="L60" s="36" t="s">
        <v>104</v>
      </c>
      <c r="M60" s="36" t="s">
        <v>104</v>
      </c>
      <c r="N60" s="35" t="s">
        <v>64</v>
      </c>
      <c r="O60" s="38" t="s">
        <v>64</v>
      </c>
      <c r="P60" s="38" t="s">
        <v>64</v>
      </c>
      <c r="Q60" s="38" t="s">
        <v>64</v>
      </c>
      <c r="R60" s="38" t="s">
        <v>64</v>
      </c>
      <c r="S60" s="38" t="s">
        <v>64</v>
      </c>
      <c r="T60" s="20"/>
    </row>
    <row r="61" spans="1:20" x14ac:dyDescent="0.25">
      <c r="A61" s="2" t="s">
        <v>101</v>
      </c>
      <c r="C61" s="35"/>
      <c r="D61" s="38" t="s">
        <v>64</v>
      </c>
      <c r="E61" s="38" t="s">
        <v>64</v>
      </c>
      <c r="F61" s="38" t="s">
        <v>64</v>
      </c>
      <c r="G61" s="38" t="s">
        <v>64</v>
      </c>
      <c r="H61" s="36" t="s">
        <v>64</v>
      </c>
      <c r="I61" s="36" t="s">
        <v>64</v>
      </c>
      <c r="J61" s="36" t="s">
        <v>64</v>
      </c>
      <c r="K61" s="36" t="s">
        <v>104</v>
      </c>
      <c r="L61" s="36" t="s">
        <v>104</v>
      </c>
      <c r="M61" s="36" t="s">
        <v>104</v>
      </c>
      <c r="N61" s="35" t="s">
        <v>64</v>
      </c>
      <c r="O61" s="38" t="s">
        <v>64</v>
      </c>
      <c r="P61" s="38" t="s">
        <v>64</v>
      </c>
      <c r="Q61" s="38" t="s">
        <v>64</v>
      </c>
      <c r="R61" s="38" t="s">
        <v>64</v>
      </c>
      <c r="S61" s="38" t="s">
        <v>64</v>
      </c>
      <c r="T61" s="20"/>
    </row>
    <row r="62" spans="1:20" x14ac:dyDescent="0.25">
      <c r="A62" s="2" t="s">
        <v>79</v>
      </c>
      <c r="C62" s="35"/>
      <c r="D62" s="38" t="s">
        <v>64</v>
      </c>
      <c r="E62" s="38" t="s">
        <v>64</v>
      </c>
      <c r="F62" s="38" t="s">
        <v>64</v>
      </c>
      <c r="G62" s="38" t="s">
        <v>64</v>
      </c>
      <c r="H62" s="36" t="s">
        <v>64</v>
      </c>
      <c r="I62" s="36" t="s">
        <v>64</v>
      </c>
      <c r="J62" s="36" t="s">
        <v>64</v>
      </c>
      <c r="K62" s="36" t="s">
        <v>104</v>
      </c>
      <c r="L62" s="36" t="s">
        <v>104</v>
      </c>
      <c r="M62" s="36" t="s">
        <v>104</v>
      </c>
      <c r="N62" s="35" t="s">
        <v>64</v>
      </c>
      <c r="O62" s="38" t="s">
        <v>64</v>
      </c>
      <c r="P62" s="38" t="s">
        <v>64</v>
      </c>
      <c r="Q62" s="38" t="s">
        <v>64</v>
      </c>
      <c r="R62" s="38" t="s">
        <v>64</v>
      </c>
      <c r="S62" s="38" t="s">
        <v>64</v>
      </c>
      <c r="T62" s="20"/>
    </row>
    <row r="63" spans="1:20" x14ac:dyDescent="0.25">
      <c r="A63" s="2" t="s">
        <v>80</v>
      </c>
      <c r="C63" s="35"/>
      <c r="D63" s="38" t="s">
        <v>64</v>
      </c>
      <c r="E63" s="38" t="s">
        <v>64</v>
      </c>
      <c r="F63" s="38" t="s">
        <v>64</v>
      </c>
      <c r="G63" s="38" t="s">
        <v>64</v>
      </c>
      <c r="H63" s="36" t="s">
        <v>64</v>
      </c>
      <c r="I63" s="36" t="s">
        <v>64</v>
      </c>
      <c r="J63" s="36" t="s">
        <v>64</v>
      </c>
      <c r="K63" s="36" t="s">
        <v>104</v>
      </c>
      <c r="L63" s="36" t="s">
        <v>104</v>
      </c>
      <c r="M63" s="36" t="s">
        <v>104</v>
      </c>
      <c r="N63" s="35" t="s">
        <v>64</v>
      </c>
      <c r="O63" s="38" t="s">
        <v>64</v>
      </c>
      <c r="P63" s="38" t="s">
        <v>64</v>
      </c>
      <c r="Q63" s="38" t="s">
        <v>64</v>
      </c>
      <c r="R63" s="38" t="s">
        <v>64</v>
      </c>
      <c r="S63" s="38" t="s">
        <v>64</v>
      </c>
      <c r="T63" s="20"/>
    </row>
    <row r="64" spans="1:20" x14ac:dyDescent="0.25">
      <c r="A64" s="2" t="s">
        <v>81</v>
      </c>
      <c r="C64" s="35"/>
      <c r="D64" s="38" t="s">
        <v>64</v>
      </c>
      <c r="E64" s="38" t="s">
        <v>64</v>
      </c>
      <c r="F64" s="38" t="s">
        <v>64</v>
      </c>
      <c r="G64" s="38" t="s">
        <v>64</v>
      </c>
      <c r="H64" s="36" t="s">
        <v>64</v>
      </c>
      <c r="I64" s="36" t="s">
        <v>64</v>
      </c>
      <c r="J64" s="36" t="s">
        <v>64</v>
      </c>
      <c r="K64" s="36" t="s">
        <v>104</v>
      </c>
      <c r="L64" s="36" t="s">
        <v>104</v>
      </c>
      <c r="M64" s="36" t="s">
        <v>104</v>
      </c>
      <c r="N64" s="35" t="s">
        <v>64</v>
      </c>
      <c r="O64" s="38" t="s">
        <v>64</v>
      </c>
      <c r="P64" s="38" t="s">
        <v>64</v>
      </c>
      <c r="Q64" s="38" t="s">
        <v>64</v>
      </c>
      <c r="R64" s="38" t="s">
        <v>64</v>
      </c>
      <c r="S64" s="38" t="s">
        <v>64</v>
      </c>
      <c r="T64" s="20"/>
    </row>
    <row r="65" spans="1:20" x14ac:dyDescent="0.25">
      <c r="A65" s="2" t="s">
        <v>83</v>
      </c>
      <c r="C65" s="35"/>
      <c r="D65" s="38" t="s">
        <v>64</v>
      </c>
      <c r="E65" s="38" t="s">
        <v>64</v>
      </c>
      <c r="F65" s="38" t="s">
        <v>64</v>
      </c>
      <c r="G65" s="38" t="s">
        <v>64</v>
      </c>
      <c r="H65" s="36" t="s">
        <v>64</v>
      </c>
      <c r="I65" s="36" t="s">
        <v>64</v>
      </c>
      <c r="J65" s="36" t="s">
        <v>64</v>
      </c>
      <c r="K65" s="36" t="s">
        <v>104</v>
      </c>
      <c r="L65" s="36" t="s">
        <v>104</v>
      </c>
      <c r="M65" s="36" t="s">
        <v>104</v>
      </c>
      <c r="N65" s="35" t="s">
        <v>64</v>
      </c>
      <c r="O65" s="38" t="s">
        <v>64</v>
      </c>
      <c r="P65" s="38" t="s">
        <v>64</v>
      </c>
      <c r="Q65" s="38" t="s">
        <v>64</v>
      </c>
      <c r="R65" s="38" t="s">
        <v>64</v>
      </c>
      <c r="S65" s="38" t="s">
        <v>64</v>
      </c>
      <c r="T65" s="20"/>
    </row>
    <row r="66" spans="1:20" x14ac:dyDescent="0.25">
      <c r="A66" s="2" t="s">
        <v>84</v>
      </c>
      <c r="C66" s="35"/>
      <c r="D66" s="38" t="s">
        <v>64</v>
      </c>
      <c r="E66" s="38" t="s">
        <v>64</v>
      </c>
      <c r="F66" s="38" t="s">
        <v>64</v>
      </c>
      <c r="G66" s="38" t="s">
        <v>64</v>
      </c>
      <c r="H66" s="36" t="s">
        <v>64</v>
      </c>
      <c r="I66" s="36" t="s">
        <v>64</v>
      </c>
      <c r="J66" s="36" t="s">
        <v>64</v>
      </c>
      <c r="K66" s="36" t="s">
        <v>104</v>
      </c>
      <c r="L66" s="36" t="s">
        <v>104</v>
      </c>
      <c r="M66" s="36" t="s">
        <v>104</v>
      </c>
      <c r="N66" s="35" t="s">
        <v>64</v>
      </c>
      <c r="O66" s="38" t="s">
        <v>64</v>
      </c>
      <c r="P66" s="38" t="s">
        <v>64</v>
      </c>
      <c r="Q66" s="38" t="s">
        <v>64</v>
      </c>
      <c r="R66" s="38" t="s">
        <v>64</v>
      </c>
      <c r="S66" s="38" t="s">
        <v>64</v>
      </c>
      <c r="T66" s="20"/>
    </row>
    <row r="68" spans="1:20" x14ac:dyDescent="0.25">
      <c r="A68" s="14"/>
    </row>
    <row r="69" spans="1:20" x14ac:dyDescent="0.25">
      <c r="A69" s="14"/>
    </row>
  </sheetData>
  <mergeCells count="2">
    <mergeCell ref="C1:Q1"/>
    <mergeCell ref="C3:Q3"/>
  </mergeCells>
  <phoneticPr fontId="66" type="noConversion"/>
  <pageMargins left="0.70866141732283472" right="0.70866141732283472" top="0.74803149606299213" bottom="0.74803149606299213" header="0.31496062992125984" footer="0.31496062992125984"/>
  <pageSetup paperSize="9" scale="52" orientation="portrait" r:id="rId1"/>
  <headerFooter>
    <oddFooter>&amp;RPage &amp;P/&amp;N&amp;L&amp;"Calibri"&amp;11&amp;K000000Annexe A4 - DRG 2020 _x000D_&amp;1#&amp;"Calibri"&amp;10&amp;K008000Interne</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B0B03-2114-4A92-9FB1-7331BC239368}">
  <sheetPr>
    <pageSetUpPr fitToPage="1"/>
  </sheetPr>
  <dimension ref="A1:I70"/>
  <sheetViews>
    <sheetView showGridLines="0" zoomScaleNormal="100" workbookViewId="0">
      <pane xSplit="1" ySplit="7" topLeftCell="B8" activePane="bottomRight" state="frozen"/>
      <selection activeCell="W6" sqref="W6"/>
      <selection pane="topRight" activeCell="W6" sqref="W6"/>
      <selection pane="bottomLeft" activeCell="W6" sqref="W6"/>
      <selection pane="bottomRight" activeCell="A2" sqref="A2:I2"/>
    </sheetView>
  </sheetViews>
  <sheetFormatPr baseColWidth="10" defaultRowHeight="12.75" x14ac:dyDescent="0.2"/>
  <cols>
    <col min="1" max="1" width="41.28515625" style="5" bestFit="1" customWidth="1"/>
    <col min="2" max="3" width="9.140625" style="5" customWidth="1"/>
    <col min="4" max="8" width="10.7109375" style="5" customWidth="1"/>
    <col min="9" max="9" width="15.28515625" style="5" customWidth="1"/>
    <col min="10" max="16384" width="11.42578125" style="5"/>
  </cols>
  <sheetData>
    <row r="1" spans="1:9" ht="37.5" x14ac:dyDescent="0.3">
      <c r="A1" s="22" t="str">
        <f>'Histo - Objectif Propreté'!A1</f>
        <v>DRG 2025
Avril 2024</v>
      </c>
      <c r="B1" s="61"/>
      <c r="C1" s="61"/>
      <c r="D1" s="61"/>
      <c r="E1" s="61"/>
      <c r="F1" s="61"/>
      <c r="G1" s="61"/>
      <c r="H1" s="61"/>
      <c r="I1"/>
    </row>
    <row r="2" spans="1:9" ht="23.25" x14ac:dyDescent="0.35">
      <c r="A2" s="100" t="s">
        <v>89</v>
      </c>
      <c r="B2" s="100"/>
      <c r="C2" s="100"/>
      <c r="D2" s="100"/>
      <c r="E2" s="100"/>
      <c r="F2" s="100"/>
      <c r="G2" s="100"/>
      <c r="H2" s="100"/>
      <c r="I2" s="100"/>
    </row>
    <row r="3" spans="1:9" customFormat="1" ht="15" x14ac:dyDescent="0.25">
      <c r="A3" s="10"/>
    </row>
    <row r="4" spans="1:9" customFormat="1" ht="15" x14ac:dyDescent="0.25"/>
    <row r="5" spans="1:9" customFormat="1" ht="15" x14ac:dyDescent="0.25"/>
    <row r="6" spans="1:9" ht="52.5" customHeight="1" x14ac:dyDescent="0.2">
      <c r="A6" s="81"/>
      <c r="B6" s="119" t="s">
        <v>90</v>
      </c>
      <c r="C6" s="120"/>
      <c r="D6" s="120"/>
      <c r="E6" s="120"/>
      <c r="F6" s="120"/>
      <c r="G6" s="120"/>
      <c r="H6" s="120"/>
      <c r="I6" s="120"/>
    </row>
    <row r="7" spans="1:9" s="7" customFormat="1" ht="75" customHeight="1" x14ac:dyDescent="0.25">
      <c r="A7" s="82" t="s">
        <v>24</v>
      </c>
      <c r="B7" s="65" t="s">
        <v>91</v>
      </c>
      <c r="C7" s="65" t="s">
        <v>92</v>
      </c>
      <c r="D7" s="65" t="s">
        <v>93</v>
      </c>
      <c r="E7" s="65" t="s">
        <v>102</v>
      </c>
      <c r="F7" s="65" t="s">
        <v>114</v>
      </c>
      <c r="G7" s="65" t="s">
        <v>140</v>
      </c>
      <c r="H7" s="65" t="s">
        <v>185</v>
      </c>
      <c r="I7" s="123" t="s">
        <v>139</v>
      </c>
    </row>
    <row r="8" spans="1:9" ht="15" x14ac:dyDescent="0.25">
      <c r="A8" s="2" t="s">
        <v>30</v>
      </c>
      <c r="B8" s="87">
        <v>7.28</v>
      </c>
      <c r="C8" s="87">
        <v>7.4</v>
      </c>
      <c r="D8" s="87">
        <v>7.89</v>
      </c>
      <c r="E8" s="87">
        <v>8.31</v>
      </c>
      <c r="F8" s="87">
        <v>8.23</v>
      </c>
      <c r="G8" s="87">
        <v>8.2200000000000006</v>
      </c>
      <c r="H8" s="87">
        <v>8.18</v>
      </c>
      <c r="I8" s="89">
        <v>8</v>
      </c>
    </row>
    <row r="9" spans="1:9" ht="15" customHeight="1" x14ac:dyDescent="0.25">
      <c r="A9" s="2" t="s">
        <v>31</v>
      </c>
      <c r="B9" s="87">
        <v>7.41</v>
      </c>
      <c r="C9" s="87">
        <v>7.61</v>
      </c>
      <c r="D9" s="87">
        <v>8.51</v>
      </c>
      <c r="E9" s="87">
        <v>8.4</v>
      </c>
      <c r="F9" s="87">
        <v>8.14</v>
      </c>
      <c r="G9" s="87">
        <v>8.24</v>
      </c>
      <c r="H9" s="87">
        <v>8.01</v>
      </c>
      <c r="I9" s="89">
        <v>8</v>
      </c>
    </row>
    <row r="10" spans="1:9" ht="15" x14ac:dyDescent="0.25">
      <c r="A10" s="2" t="s">
        <v>32</v>
      </c>
      <c r="B10" s="87">
        <v>7.46</v>
      </c>
      <c r="C10" s="87">
        <v>7.7</v>
      </c>
      <c r="D10" s="87">
        <v>8.33</v>
      </c>
      <c r="E10" s="87">
        <v>8.77</v>
      </c>
      <c r="F10" s="87">
        <v>8.3000000000000007</v>
      </c>
      <c r="G10" s="87">
        <v>8.5</v>
      </c>
      <c r="H10" s="87">
        <v>8.2949999999999999</v>
      </c>
      <c r="I10" s="89">
        <v>8</v>
      </c>
    </row>
    <row r="11" spans="1:9" ht="15" x14ac:dyDescent="0.25">
      <c r="A11" s="2" t="s">
        <v>33</v>
      </c>
      <c r="B11" s="87">
        <v>7.55</v>
      </c>
      <c r="C11" s="87">
        <v>7.55</v>
      </c>
      <c r="D11" s="87">
        <v>7.93</v>
      </c>
      <c r="E11" s="87">
        <v>8.6199999999999992</v>
      </c>
      <c r="F11" s="87">
        <v>8.5299999999999994</v>
      </c>
      <c r="G11" s="87">
        <v>8.34</v>
      </c>
      <c r="H11" s="87">
        <v>8.1199999999999992</v>
      </c>
      <c r="I11" s="89">
        <v>8</v>
      </c>
    </row>
    <row r="12" spans="1:9" ht="15" x14ac:dyDescent="0.25">
      <c r="A12" s="2" t="s">
        <v>34</v>
      </c>
      <c r="B12" s="87">
        <v>7.37</v>
      </c>
      <c r="C12" s="87">
        <v>7.6</v>
      </c>
      <c r="D12" s="87">
        <v>8.27</v>
      </c>
      <c r="E12" s="87">
        <v>8.4700000000000006</v>
      </c>
      <c r="F12" s="87">
        <v>7.97</v>
      </c>
      <c r="G12" s="87">
        <v>8.1199999999999992</v>
      </c>
      <c r="H12" s="87">
        <v>8.1549999999999994</v>
      </c>
      <c r="I12" s="89">
        <v>8</v>
      </c>
    </row>
    <row r="13" spans="1:9" ht="15" x14ac:dyDescent="0.25">
      <c r="A13" s="2" t="s">
        <v>35</v>
      </c>
      <c r="B13" s="87">
        <v>7.05</v>
      </c>
      <c r="C13" s="87">
        <v>7.27</v>
      </c>
      <c r="D13" s="87">
        <v>7.93</v>
      </c>
      <c r="E13" s="87">
        <v>8.31</v>
      </c>
      <c r="F13" s="87">
        <v>7.97</v>
      </c>
      <c r="G13" s="87">
        <v>7.82</v>
      </c>
      <c r="H13" s="87">
        <v>8</v>
      </c>
      <c r="I13" s="89">
        <v>8</v>
      </c>
    </row>
    <row r="14" spans="1:9" ht="15" x14ac:dyDescent="0.25">
      <c r="A14" s="2" t="s">
        <v>36</v>
      </c>
      <c r="B14" s="87">
        <v>7.2</v>
      </c>
      <c r="C14" s="87">
        <v>7.56</v>
      </c>
      <c r="D14" s="87">
        <v>8.18</v>
      </c>
      <c r="E14" s="87">
        <v>8.3000000000000007</v>
      </c>
      <c r="F14" s="87">
        <v>7.77</v>
      </c>
      <c r="G14" s="87">
        <v>8.15</v>
      </c>
      <c r="H14" s="87">
        <v>8.01</v>
      </c>
      <c r="I14" s="89">
        <v>8</v>
      </c>
    </row>
    <row r="15" spans="1:9" ht="15" x14ac:dyDescent="0.25">
      <c r="A15" s="2" t="s">
        <v>37</v>
      </c>
      <c r="B15" s="87">
        <v>7.25</v>
      </c>
      <c r="C15" s="87">
        <v>7.73</v>
      </c>
      <c r="D15" s="87">
        <v>8.26</v>
      </c>
      <c r="E15" s="87">
        <v>8.5</v>
      </c>
      <c r="F15" s="87">
        <v>8.14</v>
      </c>
      <c r="G15" s="87">
        <v>7.86</v>
      </c>
      <c r="H15" s="87">
        <v>8.1950000000000003</v>
      </c>
      <c r="I15" s="89">
        <v>8</v>
      </c>
    </row>
    <row r="16" spans="1:9" ht="15" x14ac:dyDescent="0.25">
      <c r="A16" s="2" t="s">
        <v>38</v>
      </c>
      <c r="B16" s="87">
        <v>7.67</v>
      </c>
      <c r="C16" s="87">
        <v>7.92</v>
      </c>
      <c r="D16" s="87">
        <v>8.57</v>
      </c>
      <c r="E16" s="87">
        <v>8.5</v>
      </c>
      <c r="F16" s="87">
        <v>8.26</v>
      </c>
      <c r="G16" s="87">
        <v>8.25</v>
      </c>
      <c r="H16" s="87">
        <v>8.3350000000000009</v>
      </c>
      <c r="I16" s="89">
        <v>8</v>
      </c>
    </row>
    <row r="17" spans="1:9" ht="15" x14ac:dyDescent="0.25">
      <c r="A17" s="2" t="s">
        <v>39</v>
      </c>
      <c r="B17" s="87">
        <v>7.5</v>
      </c>
      <c r="C17" s="87">
        <v>7.37</v>
      </c>
      <c r="D17" s="87">
        <v>7.81</v>
      </c>
      <c r="E17" s="87">
        <v>8.43</v>
      </c>
      <c r="F17" s="87">
        <v>8.61</v>
      </c>
      <c r="G17" s="87">
        <v>8.3000000000000007</v>
      </c>
      <c r="H17" s="87">
        <v>8.379999999999999</v>
      </c>
      <c r="I17" s="89">
        <v>8</v>
      </c>
    </row>
    <row r="18" spans="1:9" ht="15" x14ac:dyDescent="0.25">
      <c r="A18" s="2" t="s">
        <v>40</v>
      </c>
      <c r="B18" s="87">
        <v>7.26</v>
      </c>
      <c r="C18" s="87">
        <v>7.25</v>
      </c>
      <c r="D18" s="87">
        <v>8.01</v>
      </c>
      <c r="E18" s="87">
        <v>8.5500000000000007</v>
      </c>
      <c r="F18" s="87">
        <v>8.1199999999999992</v>
      </c>
      <c r="G18" s="87">
        <v>7.91</v>
      </c>
      <c r="H18" s="87">
        <v>7.8650000000000002</v>
      </c>
      <c r="I18" s="89">
        <v>8</v>
      </c>
    </row>
    <row r="19" spans="1:9" ht="15" x14ac:dyDescent="0.25">
      <c r="A19" s="2" t="s">
        <v>41</v>
      </c>
      <c r="B19" s="87">
        <v>7.32</v>
      </c>
      <c r="C19" s="87">
        <v>7.48</v>
      </c>
      <c r="D19" s="87">
        <v>8.18</v>
      </c>
      <c r="E19" s="87">
        <v>8.08</v>
      </c>
      <c r="F19" s="87" t="s">
        <v>104</v>
      </c>
      <c r="G19" s="87"/>
      <c r="H19" s="87"/>
      <c r="I19" s="89">
        <v>8</v>
      </c>
    </row>
    <row r="20" spans="1:9" ht="15" x14ac:dyDescent="0.25">
      <c r="A20" s="2" t="s">
        <v>42</v>
      </c>
      <c r="B20" s="87">
        <v>7.2350000000000003</v>
      </c>
      <c r="C20" s="87">
        <v>7.57</v>
      </c>
      <c r="D20" s="87">
        <v>8.1966666666666672</v>
      </c>
      <c r="E20" s="87">
        <v>8.68</v>
      </c>
      <c r="F20" s="87">
        <v>7.89</v>
      </c>
      <c r="G20" s="87">
        <v>8.1199999999999992</v>
      </c>
      <c r="H20" s="87">
        <v>7.9399999999999995</v>
      </c>
      <c r="I20" s="89">
        <v>8</v>
      </c>
    </row>
    <row r="21" spans="1:9" ht="15" x14ac:dyDescent="0.25">
      <c r="A21" s="2" t="s">
        <v>43</v>
      </c>
      <c r="B21" s="87">
        <v>6.77</v>
      </c>
      <c r="C21" s="87">
        <v>7.12</v>
      </c>
      <c r="D21" s="87">
        <v>7.9</v>
      </c>
      <c r="E21" s="87">
        <v>8.3650000000000002</v>
      </c>
      <c r="F21" s="87" t="s">
        <v>104</v>
      </c>
      <c r="G21" s="87"/>
      <c r="H21" s="87"/>
      <c r="I21" s="89">
        <v>8</v>
      </c>
    </row>
    <row r="22" spans="1:9" ht="15" x14ac:dyDescent="0.25">
      <c r="A22" s="2" t="s">
        <v>44</v>
      </c>
      <c r="B22" s="87">
        <v>6.81</v>
      </c>
      <c r="C22" s="87">
        <v>6.88</v>
      </c>
      <c r="D22" s="87">
        <v>7.67</v>
      </c>
      <c r="E22" s="87">
        <v>7.51</v>
      </c>
      <c r="F22" s="87" t="s">
        <v>104</v>
      </c>
      <c r="G22" s="87"/>
      <c r="H22" s="87"/>
      <c r="I22" s="89">
        <v>8</v>
      </c>
    </row>
    <row r="23" spans="1:9" ht="15" x14ac:dyDescent="0.25">
      <c r="A23" s="2" t="s">
        <v>45</v>
      </c>
      <c r="B23" s="87">
        <v>6.87</v>
      </c>
      <c r="C23" s="87">
        <v>7.15</v>
      </c>
      <c r="D23" s="87">
        <v>7.94</v>
      </c>
      <c r="E23" s="87">
        <v>7.9</v>
      </c>
      <c r="F23" s="87">
        <v>7.52</v>
      </c>
      <c r="G23" s="87">
        <v>7.68</v>
      </c>
      <c r="H23" s="87">
        <v>7.76</v>
      </c>
      <c r="I23" s="89">
        <v>8</v>
      </c>
    </row>
    <row r="24" spans="1:9" ht="15" x14ac:dyDescent="0.25">
      <c r="A24" s="2" t="s">
        <v>88</v>
      </c>
      <c r="B24" s="87">
        <v>7.03</v>
      </c>
      <c r="C24" s="87">
        <v>6.72</v>
      </c>
      <c r="D24" s="87">
        <v>8.07</v>
      </c>
      <c r="E24" s="87">
        <v>7.99</v>
      </c>
      <c r="F24" s="87">
        <v>7.82</v>
      </c>
      <c r="G24" s="87">
        <v>7.7</v>
      </c>
      <c r="H24" s="87">
        <v>7.7750000000000004</v>
      </c>
      <c r="I24" s="89">
        <v>8</v>
      </c>
    </row>
    <row r="25" spans="1:9" ht="15" x14ac:dyDescent="0.25">
      <c r="A25" s="2" t="s">
        <v>111</v>
      </c>
      <c r="B25" s="87"/>
      <c r="C25" s="87"/>
      <c r="D25" s="87"/>
      <c r="E25" s="87"/>
      <c r="F25" s="87">
        <v>7.88</v>
      </c>
      <c r="G25" s="87">
        <v>7.92</v>
      </c>
      <c r="H25" s="87">
        <v>7.61</v>
      </c>
      <c r="I25" s="89">
        <v>8</v>
      </c>
    </row>
    <row r="26" spans="1:9" ht="15" x14ac:dyDescent="0.25">
      <c r="A26" s="2" t="s">
        <v>46</v>
      </c>
      <c r="B26" s="87">
        <v>7.54</v>
      </c>
      <c r="C26" s="87">
        <v>7.7</v>
      </c>
      <c r="D26" s="87">
        <v>8.6999999999999993</v>
      </c>
      <c r="E26" s="87">
        <v>8.1300000000000008</v>
      </c>
      <c r="F26" s="87">
        <v>8.0299999999999994</v>
      </c>
      <c r="G26" s="87">
        <v>8.4</v>
      </c>
      <c r="H26" s="87">
        <v>8.19</v>
      </c>
      <c r="I26" s="89">
        <v>8</v>
      </c>
    </row>
    <row r="27" spans="1:9" ht="15" x14ac:dyDescent="0.25">
      <c r="A27" s="2" t="s">
        <v>47</v>
      </c>
      <c r="B27" s="87">
        <v>7.43</v>
      </c>
      <c r="C27" s="87">
        <v>7.88</v>
      </c>
      <c r="D27" s="87">
        <v>8.6</v>
      </c>
      <c r="E27" s="87">
        <v>8.73</v>
      </c>
      <c r="F27" s="87">
        <v>8.23</v>
      </c>
      <c r="G27" s="87">
        <v>8.26</v>
      </c>
      <c r="H27" s="87">
        <v>8.36</v>
      </c>
      <c r="I27" s="89">
        <v>8</v>
      </c>
    </row>
    <row r="28" spans="1:9" ht="15" x14ac:dyDescent="0.25">
      <c r="A28" s="2" t="s">
        <v>48</v>
      </c>
      <c r="B28" s="87">
        <v>7.835454545454545</v>
      </c>
      <c r="C28" s="87">
        <v>7.9590000000000005</v>
      </c>
      <c r="D28" s="87">
        <v>8.5854545454545441</v>
      </c>
      <c r="E28" s="87">
        <v>8.3000000000000007</v>
      </c>
      <c r="F28" s="87">
        <v>7.86</v>
      </c>
      <c r="G28" s="87">
        <v>7.74</v>
      </c>
      <c r="H28" s="87">
        <v>8.004999999999999</v>
      </c>
      <c r="I28" s="89">
        <v>8</v>
      </c>
    </row>
    <row r="29" spans="1:9" ht="15" x14ac:dyDescent="0.25">
      <c r="A29" s="2" t="s">
        <v>49</v>
      </c>
      <c r="B29" s="87">
        <v>7.44</v>
      </c>
      <c r="C29" s="87">
        <v>8.0366666666666671</v>
      </c>
      <c r="D29" s="87">
        <v>8.4233333333333338</v>
      </c>
      <c r="E29" s="87">
        <v>8.75</v>
      </c>
      <c r="F29" s="87">
        <v>8.27</v>
      </c>
      <c r="G29" s="87">
        <v>8.4499999999999993</v>
      </c>
      <c r="H29" s="87">
        <v>8.5500000000000007</v>
      </c>
      <c r="I29" s="89">
        <v>8</v>
      </c>
    </row>
    <row r="30" spans="1:9" ht="15" x14ac:dyDescent="0.25">
      <c r="A30" s="2" t="s">
        <v>50</v>
      </c>
      <c r="B30" s="87">
        <v>7.8937499999999998</v>
      </c>
      <c r="C30" s="87">
        <v>8.1</v>
      </c>
      <c r="D30" s="87">
        <v>8.7262500000000003</v>
      </c>
      <c r="E30" s="87">
        <v>8.8233333333333324</v>
      </c>
      <c r="F30" s="87">
        <v>8.27</v>
      </c>
      <c r="G30" s="87">
        <v>8.4</v>
      </c>
      <c r="H30" s="87">
        <v>8.4349999999999987</v>
      </c>
      <c r="I30" s="89">
        <v>8</v>
      </c>
    </row>
    <row r="31" spans="1:9" ht="15" x14ac:dyDescent="0.25">
      <c r="A31" s="2" t="s">
        <v>51</v>
      </c>
      <c r="B31" s="87">
        <v>7.7042857142857128</v>
      </c>
      <c r="C31" s="87">
        <v>7.7742857142857131</v>
      </c>
      <c r="D31" s="87">
        <v>8.4271428571428579</v>
      </c>
      <c r="E31" s="87">
        <v>8.8999999999999986</v>
      </c>
      <c r="F31" s="87">
        <v>8.6199999999999992</v>
      </c>
      <c r="G31" s="87">
        <v>8.74</v>
      </c>
      <c r="H31" s="87">
        <v>8.51</v>
      </c>
      <c r="I31" s="89">
        <v>8</v>
      </c>
    </row>
    <row r="32" spans="1:9" ht="15" x14ac:dyDescent="0.25">
      <c r="A32" s="2" t="s">
        <v>52</v>
      </c>
      <c r="B32" s="87">
        <v>7.7666666666666657</v>
      </c>
      <c r="C32" s="87">
        <v>8.088571428571429</v>
      </c>
      <c r="D32" s="87">
        <v>8.6100000000000012</v>
      </c>
      <c r="E32" s="87">
        <v>8.7085714285714282</v>
      </c>
      <c r="F32" s="87">
        <v>8.52</v>
      </c>
      <c r="G32" s="87">
        <v>8.4700000000000006</v>
      </c>
      <c r="H32" s="87">
        <v>8.5850000000000009</v>
      </c>
      <c r="I32" s="89">
        <v>8</v>
      </c>
    </row>
    <row r="33" spans="1:9" ht="15" x14ac:dyDescent="0.25">
      <c r="A33" s="2" t="s">
        <v>53</v>
      </c>
      <c r="B33" s="87">
        <v>7.96</v>
      </c>
      <c r="C33" s="87">
        <v>8.0487500000000001</v>
      </c>
      <c r="D33" s="87">
        <v>8.7274999999999991</v>
      </c>
      <c r="E33" s="87">
        <v>8.68</v>
      </c>
      <c r="F33" s="87">
        <v>8.3800000000000008</v>
      </c>
      <c r="G33" s="87">
        <v>8.4600000000000009</v>
      </c>
      <c r="H33" s="87">
        <v>8.4750000000000014</v>
      </c>
      <c r="I33" s="89">
        <v>8</v>
      </c>
    </row>
    <row r="34" spans="1:9" ht="15" x14ac:dyDescent="0.25">
      <c r="A34" s="2" t="s">
        <v>54</v>
      </c>
      <c r="B34" s="87">
        <v>7.8614285714285703</v>
      </c>
      <c r="C34" s="87">
        <v>7.8685714285714283</v>
      </c>
      <c r="D34" s="87">
        <v>8.468571428571428</v>
      </c>
      <c r="E34" s="87">
        <v>8.6749999999999989</v>
      </c>
      <c r="F34" s="87">
        <v>8.2899999999999991</v>
      </c>
      <c r="G34" s="87">
        <v>8.4</v>
      </c>
      <c r="H34" s="87">
        <v>8.25</v>
      </c>
      <c r="I34" s="89">
        <v>8</v>
      </c>
    </row>
    <row r="35" spans="1:9" ht="15" x14ac:dyDescent="0.25">
      <c r="A35" s="2" t="s">
        <v>55</v>
      </c>
      <c r="B35" s="87">
        <v>7.9615384615384617</v>
      </c>
      <c r="C35" s="87">
        <v>8.1469230769230769</v>
      </c>
      <c r="D35" s="87">
        <v>8.8000000000000007</v>
      </c>
      <c r="E35" s="87">
        <v>8.83</v>
      </c>
      <c r="F35" s="87">
        <v>8.2899999999999991</v>
      </c>
      <c r="G35" s="87">
        <v>8.4700000000000006</v>
      </c>
      <c r="H35" s="87">
        <v>8.5749999999999993</v>
      </c>
      <c r="I35" s="89">
        <v>8</v>
      </c>
    </row>
    <row r="36" spans="1:9" ht="15" x14ac:dyDescent="0.25">
      <c r="A36" s="2" t="s">
        <v>56</v>
      </c>
      <c r="B36" s="87">
        <v>7.6412500000000003</v>
      </c>
      <c r="C36" s="87">
        <v>8.0044444444444434</v>
      </c>
      <c r="D36" s="87">
        <v>8.5666666666666664</v>
      </c>
      <c r="E36" s="87">
        <v>8.8754545454545468</v>
      </c>
      <c r="F36" s="87">
        <v>8.49</v>
      </c>
      <c r="G36" s="87">
        <v>8.5</v>
      </c>
      <c r="H36" s="87">
        <v>8.5399999999999991</v>
      </c>
      <c r="I36" s="89">
        <v>8</v>
      </c>
    </row>
    <row r="37" spans="1:9" ht="15" x14ac:dyDescent="0.25">
      <c r="A37" s="2" t="s">
        <v>57</v>
      </c>
      <c r="B37" s="87">
        <v>7.57</v>
      </c>
      <c r="C37" s="87">
        <v>7.9233333333333347</v>
      </c>
      <c r="D37" s="87">
        <v>8.3349999999999991</v>
      </c>
      <c r="E37" s="87">
        <v>8.7188888888888894</v>
      </c>
      <c r="F37" s="87">
        <v>8.1199999999999992</v>
      </c>
      <c r="G37" s="87">
        <v>8.25</v>
      </c>
      <c r="H37" s="87">
        <v>8.0749999999999993</v>
      </c>
      <c r="I37" s="89">
        <v>8</v>
      </c>
    </row>
    <row r="38" spans="1:9" ht="15" x14ac:dyDescent="0.25">
      <c r="A38" s="2" t="s">
        <v>58</v>
      </c>
      <c r="B38" s="87">
        <v>7.8816666666666668</v>
      </c>
      <c r="C38" s="87">
        <v>7.996666666666667</v>
      </c>
      <c r="D38" s="87">
        <v>8.5366666666666671</v>
      </c>
      <c r="E38" s="87">
        <v>8.7799999999999994</v>
      </c>
      <c r="F38" s="87">
        <v>8.2100000000000009</v>
      </c>
      <c r="G38" s="87">
        <v>8.3800000000000008</v>
      </c>
      <c r="H38" s="87">
        <v>8.2100000000000009</v>
      </c>
      <c r="I38" s="89">
        <v>8</v>
      </c>
    </row>
    <row r="39" spans="1:9" ht="15" x14ac:dyDescent="0.25">
      <c r="A39" s="2" t="s">
        <v>59</v>
      </c>
      <c r="B39" s="87">
        <v>7.857499999999999</v>
      </c>
      <c r="C39" s="87">
        <v>8.2462499999999999</v>
      </c>
      <c r="D39" s="87">
        <v>8.6756250000000001</v>
      </c>
      <c r="E39" s="87">
        <v>8.9879999999999995</v>
      </c>
      <c r="F39" s="87">
        <v>8.57</v>
      </c>
      <c r="G39" s="87">
        <v>8.6300000000000008</v>
      </c>
      <c r="H39" s="87">
        <v>8.2100000000000009</v>
      </c>
      <c r="I39" s="89">
        <v>8</v>
      </c>
    </row>
    <row r="40" spans="1:9" ht="15" x14ac:dyDescent="0.25">
      <c r="A40" s="2" t="s">
        <v>60</v>
      </c>
      <c r="B40" s="87"/>
      <c r="C40" s="87">
        <v>7.67</v>
      </c>
      <c r="D40" s="87">
        <v>8.6109090909090913</v>
      </c>
      <c r="E40" s="87">
        <v>8.9562500000000007</v>
      </c>
      <c r="F40" s="87">
        <v>8.69</v>
      </c>
      <c r="G40" s="87"/>
      <c r="H40" s="87"/>
      <c r="I40" s="89">
        <v>8</v>
      </c>
    </row>
    <row r="41" spans="1:9" ht="15" x14ac:dyDescent="0.25">
      <c r="A41" s="2" t="s">
        <v>131</v>
      </c>
      <c r="B41" s="87"/>
      <c r="C41" s="87"/>
      <c r="D41" s="87"/>
      <c r="E41" s="87"/>
      <c r="F41" s="87">
        <v>8.4</v>
      </c>
      <c r="G41" s="87">
        <v>8.7100000000000009</v>
      </c>
      <c r="H41" s="87">
        <v>8.625</v>
      </c>
      <c r="I41" s="89">
        <v>8</v>
      </c>
    </row>
    <row r="42" spans="1:9" ht="15" x14ac:dyDescent="0.25">
      <c r="A42" s="2" t="s">
        <v>133</v>
      </c>
      <c r="B42" s="87"/>
      <c r="C42" s="87"/>
      <c r="D42" s="87"/>
      <c r="E42" s="87"/>
      <c r="F42" s="87">
        <v>8.65</v>
      </c>
      <c r="G42" s="87">
        <v>8.7200000000000006</v>
      </c>
      <c r="H42" s="87">
        <v>8.82</v>
      </c>
      <c r="I42" s="89">
        <v>8</v>
      </c>
    </row>
    <row r="43" spans="1:9" ht="15" x14ac:dyDescent="0.25">
      <c r="A43" s="2" t="s">
        <v>132</v>
      </c>
      <c r="B43" s="87"/>
      <c r="C43" s="87"/>
      <c r="D43" s="87"/>
      <c r="E43" s="87"/>
      <c r="F43" s="87"/>
      <c r="G43" s="87">
        <v>8.76</v>
      </c>
      <c r="H43" s="87">
        <v>8.879999999999999</v>
      </c>
      <c r="I43" s="89">
        <v>8</v>
      </c>
    </row>
    <row r="44" spans="1:9" ht="15" x14ac:dyDescent="0.25">
      <c r="A44" s="2" t="s">
        <v>130</v>
      </c>
      <c r="B44" s="87"/>
      <c r="C44" s="87"/>
      <c r="D44" s="87"/>
      <c r="E44" s="87"/>
      <c r="F44" s="87"/>
      <c r="G44" s="87">
        <v>8.76</v>
      </c>
      <c r="H44" s="87">
        <v>8.4600000000000009</v>
      </c>
      <c r="I44" s="89">
        <v>8</v>
      </c>
    </row>
    <row r="45" spans="1:9" ht="15" x14ac:dyDescent="0.25">
      <c r="A45" s="2" t="s">
        <v>134</v>
      </c>
      <c r="B45" s="87"/>
      <c r="C45" s="87"/>
      <c r="D45" s="87"/>
      <c r="E45" s="87"/>
      <c r="F45" s="87"/>
      <c r="G45" s="87">
        <v>8.76</v>
      </c>
      <c r="H45" s="87">
        <v>8.2399999999999984</v>
      </c>
      <c r="I45" s="89">
        <v>8</v>
      </c>
    </row>
    <row r="46" spans="1:9" ht="15" x14ac:dyDescent="0.25">
      <c r="A46" s="2" t="s">
        <v>61</v>
      </c>
      <c r="B46" s="87"/>
      <c r="C46" s="85" t="s">
        <v>64</v>
      </c>
      <c r="D46" s="87">
        <v>8.6780000000000008</v>
      </c>
      <c r="E46" s="87">
        <v>8.6585714285714275</v>
      </c>
      <c r="F46" s="87">
        <v>8.31</v>
      </c>
      <c r="G46" s="87">
        <v>8.2899999999999991</v>
      </c>
      <c r="H46" s="87">
        <v>8.5299999999999994</v>
      </c>
      <c r="I46" s="89">
        <v>8</v>
      </c>
    </row>
    <row r="47" spans="1:9" ht="15" x14ac:dyDescent="0.25">
      <c r="A47" s="2" t="s">
        <v>62</v>
      </c>
      <c r="B47" s="87">
        <v>8.2799999999999994</v>
      </c>
      <c r="C47" s="87">
        <v>8.6300000000000008</v>
      </c>
      <c r="D47" s="87">
        <v>8.69</v>
      </c>
      <c r="E47" s="87">
        <v>8.82</v>
      </c>
      <c r="F47" s="87">
        <v>8.4600000000000009</v>
      </c>
      <c r="G47" s="87">
        <v>8.1999999999999993</v>
      </c>
      <c r="H47" s="87">
        <v>8.64</v>
      </c>
      <c r="I47" s="89">
        <v>8</v>
      </c>
    </row>
    <row r="48" spans="1:9" ht="15" x14ac:dyDescent="0.25">
      <c r="A48" s="2" t="s">
        <v>63</v>
      </c>
      <c r="B48" s="87"/>
      <c r="C48" s="85" t="s">
        <v>64</v>
      </c>
      <c r="D48" s="86" t="s">
        <v>64</v>
      </c>
      <c r="E48" s="87">
        <v>8.9700000000000006</v>
      </c>
      <c r="F48" s="87">
        <v>8.65</v>
      </c>
      <c r="G48" s="87">
        <v>8.93</v>
      </c>
      <c r="H48" s="87">
        <v>8.84</v>
      </c>
      <c r="I48" s="89">
        <v>8</v>
      </c>
    </row>
    <row r="49" spans="1:9" ht="15" x14ac:dyDescent="0.25">
      <c r="A49" s="2" t="s">
        <v>65</v>
      </c>
      <c r="B49" s="87"/>
      <c r="C49" s="85" t="s">
        <v>64</v>
      </c>
      <c r="D49" s="86" t="s">
        <v>64</v>
      </c>
      <c r="E49" s="87">
        <v>8.4</v>
      </c>
      <c r="F49" s="87">
        <v>8.08</v>
      </c>
      <c r="G49" s="87">
        <v>8.41</v>
      </c>
      <c r="H49" s="87">
        <v>8.495000000000001</v>
      </c>
      <c r="I49" s="89">
        <v>8</v>
      </c>
    </row>
    <row r="50" spans="1:9" ht="15" x14ac:dyDescent="0.25">
      <c r="A50" s="2" t="s">
        <v>66</v>
      </c>
      <c r="B50" s="87"/>
      <c r="C50" s="85" t="s">
        <v>64</v>
      </c>
      <c r="D50" s="87">
        <v>8.77</v>
      </c>
      <c r="E50" s="87">
        <v>8.6199999999999992</v>
      </c>
      <c r="F50" s="87">
        <v>8.5</v>
      </c>
      <c r="G50" s="87">
        <v>8.2100000000000009</v>
      </c>
      <c r="H50" s="87">
        <v>8.65</v>
      </c>
      <c r="I50" s="89">
        <v>8</v>
      </c>
    </row>
    <row r="51" spans="1:9" ht="15" x14ac:dyDescent="0.25">
      <c r="A51" s="19" t="s">
        <v>67</v>
      </c>
      <c r="B51" s="87"/>
      <c r="C51" s="85" t="s">
        <v>64</v>
      </c>
      <c r="D51" s="86" t="s">
        <v>64</v>
      </c>
      <c r="E51" s="87">
        <v>8.67</v>
      </c>
      <c r="F51" s="87">
        <v>7.86</v>
      </c>
      <c r="G51" s="87">
        <v>8.25</v>
      </c>
      <c r="H51" s="87">
        <v>8.31</v>
      </c>
      <c r="I51" s="89">
        <v>8</v>
      </c>
    </row>
    <row r="52" spans="1:9" ht="15" x14ac:dyDescent="0.25">
      <c r="A52" s="2" t="s">
        <v>115</v>
      </c>
      <c r="B52" s="87"/>
      <c r="C52" s="85" t="s">
        <v>64</v>
      </c>
      <c r="D52" s="87">
        <v>8.5500000000000007</v>
      </c>
      <c r="E52" s="87" t="s">
        <v>103</v>
      </c>
      <c r="F52" s="87" t="s">
        <v>104</v>
      </c>
      <c r="G52" s="87" t="s">
        <v>104</v>
      </c>
      <c r="H52" s="87" t="s">
        <v>104</v>
      </c>
      <c r="I52" s="89">
        <v>8</v>
      </c>
    </row>
    <row r="53" spans="1:9" ht="15" x14ac:dyDescent="0.25">
      <c r="A53" s="2" t="s">
        <v>68</v>
      </c>
      <c r="B53" s="87">
        <v>7.98</v>
      </c>
      <c r="C53" s="85" t="s">
        <v>64</v>
      </c>
      <c r="D53" s="86" t="s">
        <v>64</v>
      </c>
      <c r="E53" s="87" t="s">
        <v>103</v>
      </c>
      <c r="F53" s="87" t="s">
        <v>104</v>
      </c>
      <c r="G53" s="87" t="s">
        <v>104</v>
      </c>
      <c r="H53" s="87">
        <v>8.65</v>
      </c>
      <c r="I53" s="89">
        <v>8</v>
      </c>
    </row>
    <row r="54" spans="1:9" ht="15" x14ac:dyDescent="0.25">
      <c r="A54" s="2" t="s">
        <v>69</v>
      </c>
      <c r="B54" s="87"/>
      <c r="C54" s="87">
        <v>8.2466666666666679</v>
      </c>
      <c r="D54" s="87">
        <v>8.7433333333333341</v>
      </c>
      <c r="E54" s="87">
        <v>8.59</v>
      </c>
      <c r="F54" s="87">
        <v>8.68</v>
      </c>
      <c r="G54" s="87">
        <v>8.56</v>
      </c>
      <c r="H54" s="87" t="s">
        <v>104</v>
      </c>
      <c r="I54" s="89">
        <v>8</v>
      </c>
    </row>
    <row r="55" spans="1:9" ht="15" x14ac:dyDescent="0.25">
      <c r="A55" s="2" t="s">
        <v>70</v>
      </c>
      <c r="B55" s="87"/>
      <c r="C55" s="87">
        <v>7.6725000000000003</v>
      </c>
      <c r="D55" s="87">
        <v>8.4</v>
      </c>
      <c r="E55" s="87">
        <v>8.9700000000000006</v>
      </c>
      <c r="F55" s="87">
        <v>8.5399999999999991</v>
      </c>
      <c r="G55" s="87">
        <v>8.43</v>
      </c>
      <c r="H55" s="87">
        <v>8.3650000000000002</v>
      </c>
      <c r="I55" s="89">
        <v>8</v>
      </c>
    </row>
    <row r="56" spans="1:9" ht="15" x14ac:dyDescent="0.25">
      <c r="A56" s="2" t="s">
        <v>71</v>
      </c>
      <c r="B56" s="87"/>
      <c r="C56" s="85" t="s">
        <v>64</v>
      </c>
      <c r="D56" s="86" t="s">
        <v>64</v>
      </c>
      <c r="E56" s="87">
        <v>8.379999999999999</v>
      </c>
      <c r="F56" s="87">
        <v>7.83</v>
      </c>
      <c r="G56" s="87">
        <v>8</v>
      </c>
      <c r="H56" s="87">
        <v>8.25</v>
      </c>
      <c r="I56" s="89">
        <v>8</v>
      </c>
    </row>
    <row r="57" spans="1:9" ht="15" x14ac:dyDescent="0.25">
      <c r="A57" s="2" t="s">
        <v>72</v>
      </c>
      <c r="B57" s="87"/>
      <c r="C57" s="85" t="s">
        <v>64</v>
      </c>
      <c r="D57" s="86" t="s">
        <v>64</v>
      </c>
      <c r="E57" s="87" t="s">
        <v>103</v>
      </c>
      <c r="F57" s="87" t="s">
        <v>104</v>
      </c>
      <c r="G57" s="87">
        <v>8.82</v>
      </c>
      <c r="H57" s="87">
        <v>8.8650000000000002</v>
      </c>
      <c r="I57" s="89">
        <v>8</v>
      </c>
    </row>
    <row r="58" spans="1:9" ht="15" x14ac:dyDescent="0.25">
      <c r="A58" s="2" t="s">
        <v>73</v>
      </c>
      <c r="B58" s="87"/>
      <c r="C58" s="85" t="s">
        <v>64</v>
      </c>
      <c r="D58" s="86" t="s">
        <v>64</v>
      </c>
      <c r="E58" s="87" t="s">
        <v>103</v>
      </c>
      <c r="F58" s="87" t="s">
        <v>104</v>
      </c>
      <c r="G58" s="87" t="s">
        <v>104</v>
      </c>
      <c r="H58" s="87" t="s">
        <v>104</v>
      </c>
      <c r="I58" s="89">
        <v>8</v>
      </c>
    </row>
    <row r="59" spans="1:9" ht="15" x14ac:dyDescent="0.25">
      <c r="A59" s="2" t="s">
        <v>74</v>
      </c>
      <c r="B59" s="87"/>
      <c r="C59" s="85" t="s">
        <v>64</v>
      </c>
      <c r="D59" s="86" t="s">
        <v>64</v>
      </c>
      <c r="E59" s="87" t="s">
        <v>103</v>
      </c>
      <c r="F59" s="87" t="s">
        <v>104</v>
      </c>
      <c r="G59" s="87" t="s">
        <v>104</v>
      </c>
      <c r="H59" s="87" t="s">
        <v>104</v>
      </c>
      <c r="I59" s="89">
        <v>8</v>
      </c>
    </row>
    <row r="60" spans="1:9" ht="15" x14ac:dyDescent="0.25">
      <c r="A60" s="2" t="s">
        <v>75</v>
      </c>
      <c r="B60" s="87"/>
      <c r="C60" s="85" t="s">
        <v>64</v>
      </c>
      <c r="D60" s="86" t="s">
        <v>64</v>
      </c>
      <c r="E60" s="87" t="s">
        <v>103</v>
      </c>
      <c r="F60" s="87" t="s">
        <v>104</v>
      </c>
      <c r="G60" s="87" t="s">
        <v>104</v>
      </c>
      <c r="H60" s="87" t="s">
        <v>104</v>
      </c>
      <c r="I60" s="89">
        <v>8</v>
      </c>
    </row>
    <row r="61" spans="1:9" ht="15" x14ac:dyDescent="0.25">
      <c r="A61" s="2" t="s">
        <v>76</v>
      </c>
      <c r="B61" s="87"/>
      <c r="C61" s="85" t="s">
        <v>64</v>
      </c>
      <c r="D61" s="86" t="s">
        <v>64</v>
      </c>
      <c r="E61" s="87" t="s">
        <v>103</v>
      </c>
      <c r="F61" s="87" t="s">
        <v>104</v>
      </c>
      <c r="G61" s="87" t="s">
        <v>104</v>
      </c>
      <c r="H61" s="87" t="s">
        <v>104</v>
      </c>
      <c r="I61" s="89">
        <v>8</v>
      </c>
    </row>
    <row r="62" spans="1:9" ht="15" x14ac:dyDescent="0.25">
      <c r="A62" s="2" t="s">
        <v>77</v>
      </c>
      <c r="B62" s="87"/>
      <c r="C62" s="85" t="s">
        <v>64</v>
      </c>
      <c r="D62" s="86" t="s">
        <v>64</v>
      </c>
      <c r="E62" s="87" t="s">
        <v>103</v>
      </c>
      <c r="F62" s="87" t="s">
        <v>104</v>
      </c>
      <c r="G62" s="87" t="s">
        <v>104</v>
      </c>
      <c r="H62" s="87" t="s">
        <v>104</v>
      </c>
      <c r="I62" s="89">
        <v>8</v>
      </c>
    </row>
    <row r="63" spans="1:9" ht="15" x14ac:dyDescent="0.25">
      <c r="A63" s="19" t="s">
        <v>78</v>
      </c>
      <c r="B63" s="87"/>
      <c r="C63" s="85" t="s">
        <v>64</v>
      </c>
      <c r="D63" s="86" t="s">
        <v>64</v>
      </c>
      <c r="E63" s="87" t="s">
        <v>103</v>
      </c>
      <c r="F63" s="87" t="s">
        <v>104</v>
      </c>
      <c r="G63" s="87" t="s">
        <v>104</v>
      </c>
      <c r="H63" s="87" t="s">
        <v>104</v>
      </c>
      <c r="I63" s="89">
        <v>8</v>
      </c>
    </row>
    <row r="64" spans="1:9" ht="15" x14ac:dyDescent="0.25">
      <c r="A64" s="2" t="s">
        <v>101</v>
      </c>
      <c r="B64" s="87"/>
      <c r="C64" s="85" t="s">
        <v>64</v>
      </c>
      <c r="D64" s="86" t="s">
        <v>64</v>
      </c>
      <c r="E64" s="87" t="s">
        <v>103</v>
      </c>
      <c r="F64" s="87" t="s">
        <v>104</v>
      </c>
      <c r="G64" s="87" t="s">
        <v>104</v>
      </c>
      <c r="H64" s="87" t="s">
        <v>104</v>
      </c>
      <c r="I64" s="89">
        <v>8</v>
      </c>
    </row>
    <row r="65" spans="1:9" ht="15" x14ac:dyDescent="0.25">
      <c r="A65" s="2" t="s">
        <v>79</v>
      </c>
      <c r="B65" s="87"/>
      <c r="C65" s="85" t="s">
        <v>64</v>
      </c>
      <c r="D65" s="86" t="s">
        <v>64</v>
      </c>
      <c r="E65" s="87" t="s">
        <v>103</v>
      </c>
      <c r="F65" s="87" t="s">
        <v>104</v>
      </c>
      <c r="G65" s="87" t="s">
        <v>104</v>
      </c>
      <c r="H65" s="87" t="s">
        <v>104</v>
      </c>
      <c r="I65" s="89">
        <v>8</v>
      </c>
    </row>
    <row r="66" spans="1:9" ht="15" x14ac:dyDescent="0.25">
      <c r="A66" s="2" t="s">
        <v>80</v>
      </c>
      <c r="B66" s="87"/>
      <c r="C66" s="85" t="s">
        <v>64</v>
      </c>
      <c r="D66" s="86" t="s">
        <v>64</v>
      </c>
      <c r="E66" s="87" t="s">
        <v>103</v>
      </c>
      <c r="F66" s="87" t="s">
        <v>104</v>
      </c>
      <c r="G66" s="87" t="s">
        <v>104</v>
      </c>
      <c r="H66" s="87" t="s">
        <v>104</v>
      </c>
      <c r="I66" s="89">
        <v>8</v>
      </c>
    </row>
    <row r="67" spans="1:9" ht="15" x14ac:dyDescent="0.25">
      <c r="A67" s="2" t="s">
        <v>81</v>
      </c>
      <c r="B67" s="87"/>
      <c r="C67" s="85" t="s">
        <v>64</v>
      </c>
      <c r="D67" s="86" t="s">
        <v>64</v>
      </c>
      <c r="E67" s="87" t="s">
        <v>103</v>
      </c>
      <c r="F67" s="87" t="s">
        <v>104</v>
      </c>
      <c r="G67" s="87" t="s">
        <v>104</v>
      </c>
      <c r="H67" s="87" t="s">
        <v>104</v>
      </c>
      <c r="I67" s="89">
        <v>8</v>
      </c>
    </row>
    <row r="68" spans="1:9" ht="13.5" customHeight="1" x14ac:dyDescent="0.25">
      <c r="A68" s="2" t="s">
        <v>83</v>
      </c>
      <c r="B68" s="87"/>
      <c r="C68" s="85" t="s">
        <v>64</v>
      </c>
      <c r="D68" s="86" t="s">
        <v>64</v>
      </c>
      <c r="E68" s="87" t="s">
        <v>103</v>
      </c>
      <c r="F68" s="87" t="s">
        <v>104</v>
      </c>
      <c r="G68" s="87" t="s">
        <v>104</v>
      </c>
      <c r="H68" s="87" t="s">
        <v>104</v>
      </c>
      <c r="I68" s="89">
        <v>8</v>
      </c>
    </row>
    <row r="69" spans="1:9" ht="15" x14ac:dyDescent="0.25">
      <c r="A69" s="2" t="s">
        <v>84</v>
      </c>
      <c r="B69" s="87"/>
      <c r="C69" s="85" t="s">
        <v>64</v>
      </c>
      <c r="D69" s="86" t="s">
        <v>64</v>
      </c>
      <c r="E69" s="87" t="s">
        <v>103</v>
      </c>
      <c r="F69" s="87" t="s">
        <v>104</v>
      </c>
      <c r="G69" s="87" t="s">
        <v>104</v>
      </c>
      <c r="H69" s="87" t="s">
        <v>104</v>
      </c>
      <c r="I69" s="89">
        <v>8</v>
      </c>
    </row>
    <row r="70" spans="1:9" ht="15.75" customHeight="1" x14ac:dyDescent="0.2">
      <c r="A70" s="92"/>
    </row>
  </sheetData>
  <mergeCells count="1">
    <mergeCell ref="B6:I6"/>
  </mergeCells>
  <phoneticPr fontId="66" type="noConversion"/>
  <conditionalFormatting sqref="D48:D49">
    <cfRule type="cellIs" dxfId="3" priority="4" operator="lessThan">
      <formula>0.1</formula>
    </cfRule>
  </conditionalFormatting>
  <conditionalFormatting sqref="D51">
    <cfRule type="cellIs" dxfId="2" priority="3" operator="lessThan">
      <formula>0.1</formula>
    </cfRule>
  </conditionalFormatting>
  <conditionalFormatting sqref="D53">
    <cfRule type="cellIs" dxfId="1" priority="2" operator="lessThan">
      <formula>0.1</formula>
    </cfRule>
  </conditionalFormatting>
  <conditionalFormatting sqref="D56:D69">
    <cfRule type="cellIs" dxfId="0" priority="1" operator="lessThan">
      <formula>0.1</formula>
    </cfRule>
  </conditionalFormatting>
  <pageMargins left="0.23622047244094491" right="0.23622047244094491" top="0.74803149606299213" bottom="0.74803149606299213" header="0.31496062992125984" footer="0.31496062992125984"/>
  <pageSetup paperSize="9" scale="70" orientation="portrait" r:id="rId1"/>
  <headerFooter>
    <oddFooter>&amp;L&amp;"Calibri"&amp;11&amp;K000000&amp;"Calibri"&amp;11&amp;K000000Direction de la régulation SNCF Gares et Connexions / &amp;F / &amp;A_x000D_&amp;1#&amp;"Calibri"&amp;10&amp;K008000Interne</oddFoot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872A4-E784-4FE5-9296-4389A9A8613F}">
  <sheetPr>
    <pageSetUpPr fitToPage="1"/>
  </sheetPr>
  <dimension ref="A1:F23"/>
  <sheetViews>
    <sheetView showGridLines="0" zoomScaleNormal="100" workbookViewId="0">
      <pane xSplit="1" ySplit="6" topLeftCell="B7" activePane="bottomRight" state="frozen"/>
      <selection activeCell="W6" sqref="W6"/>
      <selection pane="topRight" activeCell="W6" sqref="W6"/>
      <selection pane="bottomLeft" activeCell="W6" sqref="W6"/>
      <selection pane="bottomRight" activeCell="A2" sqref="A2:E2"/>
    </sheetView>
  </sheetViews>
  <sheetFormatPr baseColWidth="10" defaultRowHeight="12.75" x14ac:dyDescent="0.2"/>
  <cols>
    <col min="1" max="1" width="37.5703125" style="5" bestFit="1" customWidth="1"/>
    <col min="2" max="4" width="15.28515625" style="5" customWidth="1"/>
    <col min="5" max="6" width="52" style="5" customWidth="1"/>
    <col min="7" max="16384" width="11.42578125" style="5"/>
  </cols>
  <sheetData>
    <row r="1" spans="1:6" ht="37.5" x14ac:dyDescent="0.3">
      <c r="A1" s="22" t="str">
        <f>'Histo - Objectif Propreté'!A1</f>
        <v>DRG 2025
Avril 2024</v>
      </c>
      <c r="B1" s="61"/>
      <c r="C1" s="61"/>
      <c r="D1" s="61"/>
      <c r="E1"/>
      <c r="F1"/>
    </row>
    <row r="2" spans="1:6" ht="23.25" x14ac:dyDescent="0.35">
      <c r="A2" s="100" t="s">
        <v>116</v>
      </c>
      <c r="B2" s="100"/>
      <c r="C2" s="100"/>
      <c r="D2" s="100"/>
      <c r="E2" s="100"/>
      <c r="F2" s="100"/>
    </row>
    <row r="3" spans="1:6" customFormat="1" ht="15" x14ac:dyDescent="0.25">
      <c r="A3" s="10"/>
    </row>
    <row r="4" spans="1:6" customFormat="1" ht="15" x14ac:dyDescent="0.25"/>
    <row r="5" spans="1:6" customFormat="1" ht="15" x14ac:dyDescent="0.25"/>
    <row r="6" spans="1:6" s="7" customFormat="1" ht="75" customHeight="1" x14ac:dyDescent="0.25">
      <c r="A6" s="82" t="s">
        <v>24</v>
      </c>
      <c r="B6" s="83">
        <v>2021</v>
      </c>
      <c r="C6" s="83">
        <v>2022</v>
      </c>
      <c r="D6" s="83">
        <v>2023</v>
      </c>
      <c r="E6" s="123" t="s">
        <v>29</v>
      </c>
      <c r="F6" s="123" t="s">
        <v>186</v>
      </c>
    </row>
    <row r="7" spans="1:6" ht="15" x14ac:dyDescent="0.25">
      <c r="A7" s="2" t="s">
        <v>49</v>
      </c>
      <c r="B7" s="84">
        <v>0.98671605953772856</v>
      </c>
      <c r="C7" s="84">
        <v>0.97255150973796844</v>
      </c>
      <c r="D7" s="84">
        <v>0.99904440871079758</v>
      </c>
      <c r="E7" s="88">
        <v>0.97499999999999998</v>
      </c>
      <c r="F7" s="88">
        <v>0.98</v>
      </c>
    </row>
    <row r="8" spans="1:6" ht="15" customHeight="1" x14ac:dyDescent="0.25">
      <c r="A8" s="2" t="s">
        <v>59</v>
      </c>
      <c r="B8" s="84">
        <v>0.9910665642922124</v>
      </c>
      <c r="C8" s="84">
        <v>0.99070982138315833</v>
      </c>
      <c r="D8" s="84">
        <v>0.98799334290822349</v>
      </c>
      <c r="E8" s="88">
        <v>0.97499999999999998</v>
      </c>
      <c r="F8" s="88">
        <v>0.98</v>
      </c>
    </row>
    <row r="9" spans="1:6" ht="15" x14ac:dyDescent="0.25">
      <c r="A9" s="2" t="s">
        <v>60</v>
      </c>
      <c r="B9" s="84">
        <v>0.98782812648614249</v>
      </c>
      <c r="C9" s="84"/>
      <c r="D9" s="84"/>
      <c r="E9" s="88">
        <v>0.97499999999999998</v>
      </c>
      <c r="F9" s="88">
        <v>0.98</v>
      </c>
    </row>
    <row r="10" spans="1:6" ht="15" x14ac:dyDescent="0.25">
      <c r="A10" s="2" t="s">
        <v>131</v>
      </c>
      <c r="B10" s="84">
        <v>0.99026116204659143</v>
      </c>
      <c r="C10" s="84">
        <v>0.9793983673055966</v>
      </c>
      <c r="D10" s="84">
        <v>0.97347729602257416</v>
      </c>
      <c r="E10" s="88">
        <v>0.97499999999999998</v>
      </c>
      <c r="F10" s="88">
        <v>0.98</v>
      </c>
    </row>
    <row r="11" spans="1:6" ht="15" x14ac:dyDescent="0.25">
      <c r="A11" s="2" t="s">
        <v>130</v>
      </c>
      <c r="B11" s="84"/>
      <c r="C11" s="84">
        <v>0.98707762112220121</v>
      </c>
      <c r="D11" s="84">
        <v>0.99539815944035848</v>
      </c>
      <c r="E11" s="88"/>
      <c r="F11" s="88">
        <v>0.98</v>
      </c>
    </row>
    <row r="12" spans="1:6" ht="15" x14ac:dyDescent="0.25">
      <c r="A12" s="2" t="s">
        <v>71</v>
      </c>
      <c r="B12" s="84">
        <v>0.98913385789394381</v>
      </c>
      <c r="C12" s="84">
        <v>0.97718689839045203</v>
      </c>
      <c r="D12" s="84">
        <v>0.98997632662455237</v>
      </c>
      <c r="E12" s="88">
        <v>0.97499999999999998</v>
      </c>
      <c r="F12" s="88">
        <v>0.98</v>
      </c>
    </row>
    <row r="13" spans="1:6" ht="15" x14ac:dyDescent="0.25">
      <c r="A13" s="2" t="s">
        <v>117</v>
      </c>
      <c r="B13" s="84">
        <v>0.98575858827827612</v>
      </c>
      <c r="C13" s="84">
        <v>0.99051358799139655</v>
      </c>
      <c r="D13" s="84">
        <v>0.98940559360186253</v>
      </c>
      <c r="E13" s="88">
        <v>0.97499999999999998</v>
      </c>
      <c r="F13" s="88">
        <v>0.98</v>
      </c>
    </row>
    <row r="14" spans="1:6" ht="15" x14ac:dyDescent="0.25">
      <c r="A14" s="2" t="s">
        <v>118</v>
      </c>
      <c r="B14" s="84">
        <v>0.98382346425056466</v>
      </c>
      <c r="C14" s="84">
        <v>0.98944658041000366</v>
      </c>
      <c r="D14" s="84">
        <v>0.98277015254497535</v>
      </c>
      <c r="E14" s="88">
        <v>0.97499999999999998</v>
      </c>
      <c r="F14" s="88">
        <v>0.98</v>
      </c>
    </row>
    <row r="15" spans="1:6" ht="15" x14ac:dyDescent="0.25">
      <c r="A15" s="2" t="s">
        <v>119</v>
      </c>
      <c r="B15" s="84">
        <v>0.98919726138261621</v>
      </c>
      <c r="C15" s="84">
        <v>0.98811380565166473</v>
      </c>
      <c r="D15" s="84">
        <v>0.98066662889321654</v>
      </c>
      <c r="E15" s="88">
        <v>0.97499999999999998</v>
      </c>
      <c r="F15" s="88">
        <v>0.98</v>
      </c>
    </row>
    <row r="16" spans="1:6" ht="15" x14ac:dyDescent="0.25">
      <c r="A16" s="2" t="s">
        <v>36</v>
      </c>
      <c r="B16" s="84">
        <v>0.99071843823579453</v>
      </c>
      <c r="C16" s="84">
        <v>0.96547517677148187</v>
      </c>
      <c r="D16" s="84">
        <v>0.97047378073533375</v>
      </c>
      <c r="E16" s="88">
        <v>0.97499999999999998</v>
      </c>
      <c r="F16" s="88">
        <v>0.98</v>
      </c>
    </row>
    <row r="17" spans="1:6" ht="15" x14ac:dyDescent="0.25">
      <c r="A17" s="2" t="s">
        <v>120</v>
      </c>
      <c r="B17" s="84">
        <v>0.99092246357500546</v>
      </c>
      <c r="C17" s="84">
        <v>0.98991131285826361</v>
      </c>
      <c r="D17" s="84">
        <v>0.99255782675743098</v>
      </c>
      <c r="E17" s="88">
        <v>0.97499999999999998</v>
      </c>
      <c r="F17" s="88">
        <v>0.98</v>
      </c>
    </row>
    <row r="18" spans="1:6" ht="15" x14ac:dyDescent="0.25">
      <c r="A18" s="2" t="s">
        <v>121</v>
      </c>
      <c r="B18" s="84">
        <v>0.98978274656931564</v>
      </c>
      <c r="C18" s="84">
        <v>0.99164787431557977</v>
      </c>
      <c r="D18" s="84">
        <v>0.99687469998995459</v>
      </c>
      <c r="E18" s="88">
        <v>0.97499999999999998</v>
      </c>
      <c r="F18" s="88">
        <v>0.98</v>
      </c>
    </row>
    <row r="19" spans="1:6" ht="15" x14ac:dyDescent="0.25">
      <c r="A19" s="2" t="s">
        <v>122</v>
      </c>
      <c r="B19" s="84">
        <v>0.99262881344035259</v>
      </c>
      <c r="C19" s="84">
        <v>0.98473369081815088</v>
      </c>
      <c r="D19" s="84">
        <v>0.97669405653476715</v>
      </c>
      <c r="E19" s="88">
        <v>0.97499999999999998</v>
      </c>
      <c r="F19" s="88">
        <v>0.98</v>
      </c>
    </row>
    <row r="20" spans="1:6" ht="15" x14ac:dyDescent="0.25">
      <c r="A20" s="2" t="s">
        <v>123</v>
      </c>
      <c r="B20" s="84">
        <v>0.98699446860551843</v>
      </c>
      <c r="C20" s="84">
        <v>0.99218487739562988</v>
      </c>
      <c r="D20" s="84">
        <v>0.99811791411240891</v>
      </c>
      <c r="E20" s="88">
        <v>0.97499999999999998</v>
      </c>
      <c r="F20" s="88">
        <v>0.98</v>
      </c>
    </row>
    <row r="21" spans="1:6" ht="15" x14ac:dyDescent="0.25">
      <c r="A21" s="2" t="s">
        <v>88</v>
      </c>
      <c r="B21" s="84">
        <v>0.9898310604986813</v>
      </c>
      <c r="C21" s="84">
        <v>0.9910370409488678</v>
      </c>
      <c r="D21" s="84">
        <v>0.98159159354368841</v>
      </c>
      <c r="E21" s="88">
        <v>0.97499999999999998</v>
      </c>
      <c r="F21" s="88">
        <v>0.98</v>
      </c>
    </row>
    <row r="22" spans="1:6" ht="15" x14ac:dyDescent="0.25">
      <c r="A22" s="2" t="s">
        <v>124</v>
      </c>
      <c r="B22" s="84">
        <v>0.9770861879825592</v>
      </c>
      <c r="C22" s="84">
        <v>0.983522769259779</v>
      </c>
      <c r="D22" s="84">
        <v>0.98665538251399987</v>
      </c>
      <c r="E22" s="88">
        <v>0.97499999999999998</v>
      </c>
      <c r="F22" s="88">
        <v>0.98</v>
      </c>
    </row>
    <row r="23" spans="1:6" ht="15" x14ac:dyDescent="0.25">
      <c r="A23" s="2" t="s">
        <v>110</v>
      </c>
      <c r="B23" s="84">
        <v>0.98694267117638179</v>
      </c>
      <c r="C23" s="84">
        <v>0.99090741823116935</v>
      </c>
      <c r="D23" s="84">
        <v>0.98773489279747007</v>
      </c>
      <c r="E23" s="88">
        <v>0.97499999999999998</v>
      </c>
      <c r="F23" s="88">
        <v>0.98</v>
      </c>
    </row>
  </sheetData>
  <phoneticPr fontId="66" type="noConversion"/>
  <pageMargins left="0.23622047244094491" right="0.23622047244094491" top="0.74803149606299213" bottom="0.74803149606299213" header="0.31496062992125984" footer="0.31496062992125984"/>
  <pageSetup paperSize="9" scale="73" orientation="portrait" r:id="rId1"/>
  <headerFooter>
    <oddFooter>&amp;L&amp;"Calibri"&amp;11&amp;K000000&amp;"Calibri"&amp;11&amp;K000000Direction de la régulation SNCF Gares et Connexions / &amp;F / &amp;A_x000D_&amp;1#&amp;"Calibri"&amp;10&amp;K008000Interne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6562C-A5B5-431E-B724-B0367F49832B}">
  <sheetPr>
    <pageSetUpPr fitToPage="1"/>
  </sheetPr>
  <dimension ref="A1:J65"/>
  <sheetViews>
    <sheetView showGridLines="0" zoomScaleNormal="100" workbookViewId="0">
      <pane xSplit="1" ySplit="6" topLeftCell="B7" activePane="bottomRight" state="frozen"/>
      <selection activeCell="W6" sqref="W6"/>
      <selection pane="topRight" activeCell="W6" sqref="W6"/>
      <selection pane="bottomLeft" activeCell="W6" sqref="W6"/>
      <selection pane="bottomRight" activeCell="A2" sqref="A2:E2"/>
    </sheetView>
  </sheetViews>
  <sheetFormatPr baseColWidth="10" defaultRowHeight="12.75" x14ac:dyDescent="0.2"/>
  <cols>
    <col min="1" max="1" width="41.28515625" style="5" bestFit="1" customWidth="1"/>
    <col min="2" max="4" width="15.28515625" style="5" customWidth="1"/>
    <col min="5" max="5" width="52" style="5" customWidth="1"/>
    <col min="6" max="16384" width="11.42578125" style="5"/>
  </cols>
  <sheetData>
    <row r="1" spans="1:10" ht="37.5" x14ac:dyDescent="0.3">
      <c r="A1" s="22" t="str">
        <f>'Histo - Objectif Propreté'!A1</f>
        <v>DRG 2025
Avril 2024</v>
      </c>
      <c r="B1" s="61"/>
      <c r="C1" s="61"/>
      <c r="D1" s="61"/>
      <c r="E1"/>
    </row>
    <row r="2" spans="1:10" ht="23.25" x14ac:dyDescent="0.35">
      <c r="A2" s="100" t="s">
        <v>128</v>
      </c>
      <c r="B2" s="100"/>
      <c r="C2" s="100"/>
      <c r="D2" s="100"/>
      <c r="E2" s="100"/>
    </row>
    <row r="3" spans="1:10" customFormat="1" ht="15" x14ac:dyDescent="0.25">
      <c r="A3" s="10"/>
    </row>
    <row r="4" spans="1:10" customFormat="1" ht="15" x14ac:dyDescent="0.25"/>
    <row r="5" spans="1:10" customFormat="1" ht="15" x14ac:dyDescent="0.25"/>
    <row r="6" spans="1:10" s="7" customFormat="1" ht="75" customHeight="1" x14ac:dyDescent="0.25">
      <c r="A6" s="82" t="s">
        <v>24</v>
      </c>
      <c r="B6" s="83">
        <v>2021</v>
      </c>
      <c r="C6" s="83">
        <v>2022</v>
      </c>
      <c r="D6" s="83">
        <v>2023</v>
      </c>
      <c r="E6" s="123" t="s">
        <v>141</v>
      </c>
      <c r="H6" s="97"/>
      <c r="I6" s="97"/>
      <c r="J6" s="97"/>
    </row>
    <row r="7" spans="1:10" ht="15" x14ac:dyDescent="0.25">
      <c r="A7" s="2" t="s">
        <v>49</v>
      </c>
      <c r="B7" s="84">
        <v>0.98857404021937845</v>
      </c>
      <c r="C7" s="84">
        <v>0.9851331176909679</v>
      </c>
      <c r="D7" s="84">
        <v>0.98199620304190871</v>
      </c>
      <c r="E7" s="88">
        <v>0.96</v>
      </c>
      <c r="H7"/>
      <c r="I7" s="98"/>
      <c r="J7" s="99"/>
    </row>
    <row r="8" spans="1:10" ht="15" customHeight="1" x14ac:dyDescent="0.25">
      <c r="A8" s="2" t="s">
        <v>50</v>
      </c>
      <c r="B8" s="84">
        <v>0.99187112030741942</v>
      </c>
      <c r="C8" s="84">
        <v>0.98977371627502175</v>
      </c>
      <c r="D8" s="84">
        <v>0.98916249475528051</v>
      </c>
      <c r="E8" s="88">
        <v>0.96</v>
      </c>
      <c r="H8"/>
      <c r="I8" s="98"/>
      <c r="J8" s="99"/>
    </row>
    <row r="9" spans="1:10" ht="15" x14ac:dyDescent="0.25">
      <c r="A9" s="2" t="s">
        <v>51</v>
      </c>
      <c r="B9" s="84">
        <v>0.98925084106014605</v>
      </c>
      <c r="C9" s="84">
        <v>0.98543629910659647</v>
      </c>
      <c r="D9" s="84">
        <v>0.98494273803315113</v>
      </c>
      <c r="E9" s="88">
        <v>0.96</v>
      </c>
      <c r="H9"/>
      <c r="I9" s="98"/>
      <c r="J9" s="99"/>
    </row>
    <row r="10" spans="1:10" ht="15" x14ac:dyDescent="0.25">
      <c r="A10" s="2" t="s">
        <v>125</v>
      </c>
      <c r="B10" s="84">
        <v>0.99586064160055188</v>
      </c>
      <c r="C10" s="84">
        <v>0.99232935818301671</v>
      </c>
      <c r="D10" s="84">
        <v>0.9929236275573603</v>
      </c>
      <c r="E10" s="88">
        <v>0.96</v>
      </c>
      <c r="H10"/>
      <c r="I10" s="98"/>
      <c r="J10" s="99"/>
    </row>
    <row r="11" spans="1:10" ht="15" x14ac:dyDescent="0.25">
      <c r="A11" s="2" t="s">
        <v>53</v>
      </c>
      <c r="B11" s="84">
        <v>0.98272404750886933</v>
      </c>
      <c r="C11" s="84">
        <v>0.9898453727209785</v>
      </c>
      <c r="D11" s="84">
        <v>0.99014182875720425</v>
      </c>
      <c r="E11" s="88">
        <v>0.96</v>
      </c>
      <c r="H11"/>
      <c r="I11" s="98"/>
      <c r="J11" s="99"/>
    </row>
    <row r="12" spans="1:10" ht="15" x14ac:dyDescent="0.25">
      <c r="A12" s="2" t="s">
        <v>54</v>
      </c>
      <c r="B12" s="84">
        <v>0.98020493712156498</v>
      </c>
      <c r="C12" s="84">
        <v>0.96642685851318944</v>
      </c>
      <c r="D12" s="84">
        <v>0.95989360192767892</v>
      </c>
      <c r="E12" s="88">
        <v>0.96</v>
      </c>
      <c r="H12"/>
      <c r="I12" s="98"/>
      <c r="J12" s="99"/>
    </row>
    <row r="13" spans="1:10" ht="15" x14ac:dyDescent="0.25">
      <c r="A13" s="2" t="s">
        <v>55</v>
      </c>
      <c r="B13" s="84">
        <v>0.98906273735379002</v>
      </c>
      <c r="C13" s="84">
        <v>0.98068644560791163</v>
      </c>
      <c r="D13" s="84">
        <v>0.97957049368940463</v>
      </c>
      <c r="E13" s="88">
        <v>0.96</v>
      </c>
      <c r="H13"/>
      <c r="I13" s="98"/>
      <c r="J13" s="99"/>
    </row>
    <row r="14" spans="1:10" ht="15" x14ac:dyDescent="0.25">
      <c r="A14" s="2" t="s">
        <v>56</v>
      </c>
      <c r="B14" s="84">
        <v>0.98862365695950216</v>
      </c>
      <c r="C14" s="84">
        <v>0.98637714973845636</v>
      </c>
      <c r="D14" s="84">
        <v>0.98621947169606294</v>
      </c>
      <c r="E14" s="88">
        <v>0.96</v>
      </c>
      <c r="H14"/>
      <c r="I14" s="98"/>
      <c r="J14" s="99"/>
    </row>
    <row r="15" spans="1:10" ht="15" x14ac:dyDescent="0.25">
      <c r="A15" s="2" t="s">
        <v>57</v>
      </c>
      <c r="B15" s="84">
        <v>0.9908474353065122</v>
      </c>
      <c r="C15" s="84">
        <v>0.98743567156567291</v>
      </c>
      <c r="D15" s="84">
        <v>0.98607396304941963</v>
      </c>
      <c r="E15" s="88">
        <v>0.96</v>
      </c>
      <c r="H15"/>
      <c r="I15" s="98"/>
      <c r="J15" s="99"/>
    </row>
    <row r="16" spans="1:10" ht="15" x14ac:dyDescent="0.25">
      <c r="A16" s="2" t="s">
        <v>58</v>
      </c>
      <c r="B16" s="84">
        <v>0.9961843483465509</v>
      </c>
      <c r="C16" s="84">
        <v>0.99528063374346876</v>
      </c>
      <c r="D16" s="84">
        <v>0.99608772969768822</v>
      </c>
      <c r="E16" s="88">
        <v>0.96</v>
      </c>
      <c r="H16"/>
      <c r="I16" s="98"/>
      <c r="J16" s="99"/>
    </row>
    <row r="17" spans="1:10" ht="15" x14ac:dyDescent="0.25">
      <c r="A17" s="2" t="s">
        <v>59</v>
      </c>
      <c r="B17" s="84">
        <v>0.99642636244931615</v>
      </c>
      <c r="C17" s="84">
        <v>0.99606592238171188</v>
      </c>
      <c r="D17" s="84">
        <v>0.99741566601435894</v>
      </c>
      <c r="E17" s="88">
        <v>0.96</v>
      </c>
      <c r="H17"/>
      <c r="I17" s="98"/>
      <c r="J17" s="99"/>
    </row>
    <row r="18" spans="1:10" ht="15" x14ac:dyDescent="0.25">
      <c r="A18" s="2" t="s">
        <v>60</v>
      </c>
      <c r="B18" s="84">
        <v>0.99658167036215817</v>
      </c>
      <c r="C18" s="84"/>
      <c r="D18" s="84"/>
      <c r="E18" s="88">
        <v>0.96</v>
      </c>
      <c r="H18"/>
      <c r="I18" s="98"/>
      <c r="J18" s="99"/>
    </row>
    <row r="19" spans="1:10" ht="15" x14ac:dyDescent="0.25">
      <c r="A19" s="2" t="s">
        <v>131</v>
      </c>
      <c r="B19" s="84">
        <v>0.99869558128159142</v>
      </c>
      <c r="C19" s="84">
        <v>0.99816220061655203</v>
      </c>
      <c r="D19" s="84">
        <v>0.99817142803492376</v>
      </c>
      <c r="E19" s="88">
        <v>0.96</v>
      </c>
      <c r="H19"/>
      <c r="I19" s="98"/>
      <c r="J19" s="99"/>
    </row>
    <row r="20" spans="1:10" ht="15" x14ac:dyDescent="0.25">
      <c r="A20" s="2" t="s">
        <v>133</v>
      </c>
      <c r="B20" s="84">
        <v>0.99142367066895365</v>
      </c>
      <c r="C20" s="84">
        <v>0.9890495867768595</v>
      </c>
      <c r="D20" s="84">
        <v>0.9890495867768595</v>
      </c>
      <c r="E20" s="88">
        <v>0.96</v>
      </c>
      <c r="H20"/>
      <c r="I20" s="98"/>
      <c r="J20" s="99"/>
    </row>
    <row r="21" spans="1:10" ht="15" x14ac:dyDescent="0.25">
      <c r="A21" s="2" t="s">
        <v>132</v>
      </c>
      <c r="B21" s="84"/>
      <c r="C21" s="84">
        <v>0.99231688577770194</v>
      </c>
      <c r="D21" s="84">
        <v>0.99244623445951274</v>
      </c>
      <c r="E21" s="88">
        <v>0.96</v>
      </c>
      <c r="H21"/>
      <c r="I21" s="98"/>
      <c r="J21" s="99"/>
    </row>
    <row r="22" spans="1:10" ht="15" x14ac:dyDescent="0.25">
      <c r="A22" s="2" t="s">
        <v>130</v>
      </c>
      <c r="B22" s="84"/>
      <c r="C22" s="84">
        <v>0.99569983136593587</v>
      </c>
      <c r="D22" s="84">
        <v>0.99569399207145459</v>
      </c>
      <c r="E22" s="88">
        <v>0.96</v>
      </c>
      <c r="H22"/>
      <c r="I22" s="98"/>
      <c r="J22" s="99"/>
    </row>
    <row r="23" spans="1:10" ht="15" x14ac:dyDescent="0.25">
      <c r="A23" s="2" t="s">
        <v>134</v>
      </c>
      <c r="B23" s="84"/>
      <c r="C23" s="84">
        <v>0.99770343718900711</v>
      </c>
      <c r="D23" s="84">
        <v>0.99770343718900711</v>
      </c>
      <c r="E23" s="88">
        <v>0.96</v>
      </c>
      <c r="H23"/>
      <c r="I23" s="98"/>
      <c r="J23" s="99"/>
    </row>
    <row r="24" spans="1:10" ht="15" x14ac:dyDescent="0.25">
      <c r="A24" s="2" t="s">
        <v>61</v>
      </c>
      <c r="B24" s="84">
        <v>0.97535986452159185</v>
      </c>
      <c r="C24" s="84">
        <v>0.97091194968553463</v>
      </c>
      <c r="D24" s="84">
        <v>0.9728438148838181</v>
      </c>
      <c r="E24" s="88">
        <v>0.96</v>
      </c>
      <c r="H24"/>
      <c r="I24" s="98"/>
      <c r="J24" s="99"/>
    </row>
    <row r="25" spans="1:10" ht="15" x14ac:dyDescent="0.25">
      <c r="A25" s="2" t="s">
        <v>62</v>
      </c>
      <c r="B25" s="84">
        <v>0.9767032106499608</v>
      </c>
      <c r="C25" s="84">
        <v>0.96528901309016035</v>
      </c>
      <c r="D25" s="84">
        <v>0.96680799636307313</v>
      </c>
      <c r="E25" s="88">
        <v>0.96</v>
      </c>
      <c r="H25"/>
      <c r="I25" s="98"/>
      <c r="J25" s="99"/>
    </row>
    <row r="26" spans="1:10" ht="15" x14ac:dyDescent="0.25">
      <c r="A26" s="2" t="s">
        <v>63</v>
      </c>
      <c r="B26" s="84">
        <v>0.95227524972253053</v>
      </c>
      <c r="C26" s="84">
        <v>0.94975369458128078</v>
      </c>
      <c r="D26" s="84">
        <v>0.96469717470116556</v>
      </c>
      <c r="E26" s="88">
        <v>0.96</v>
      </c>
    </row>
    <row r="27" spans="1:10" ht="15" x14ac:dyDescent="0.25">
      <c r="A27" s="2" t="s">
        <v>126</v>
      </c>
      <c r="B27" s="84">
        <v>0.93811074918566772</v>
      </c>
      <c r="C27" s="84">
        <v>0.95060115002613699</v>
      </c>
      <c r="D27" s="84">
        <v>0.95817387720165303</v>
      </c>
      <c r="E27" s="88">
        <v>0.96</v>
      </c>
    </row>
    <row r="28" spans="1:10" ht="15" x14ac:dyDescent="0.25">
      <c r="A28" s="2" t="s">
        <v>66</v>
      </c>
      <c r="B28" s="84">
        <v>0.92737978410206079</v>
      </c>
      <c r="C28" s="84">
        <v>0.9308631459398069</v>
      </c>
      <c r="D28" s="84">
        <v>0.94636320043349842</v>
      </c>
      <c r="E28" s="88">
        <v>0.96</v>
      </c>
    </row>
    <row r="29" spans="1:10" ht="15" x14ac:dyDescent="0.25">
      <c r="A29" s="2" t="s">
        <v>67</v>
      </c>
      <c r="B29" s="84">
        <v>0.93995381062355654</v>
      </c>
      <c r="C29" s="84">
        <v>0.92351626520983365</v>
      </c>
      <c r="D29" s="84">
        <v>0.94498405238357408</v>
      </c>
      <c r="E29" s="88">
        <v>0.96</v>
      </c>
    </row>
    <row r="30" spans="1:10" ht="15" x14ac:dyDescent="0.25">
      <c r="A30" s="2" t="s">
        <v>115</v>
      </c>
      <c r="B30" s="84">
        <v>0.95724438331040806</v>
      </c>
      <c r="C30" s="84">
        <v>0.92159371287581104</v>
      </c>
      <c r="D30" s="84">
        <v>0.92316411283305622</v>
      </c>
      <c r="E30" s="88">
        <v>0.96</v>
      </c>
    </row>
    <row r="31" spans="1:10" ht="15" x14ac:dyDescent="0.25">
      <c r="A31" s="2" t="s">
        <v>68</v>
      </c>
      <c r="B31" s="84">
        <v>0.97932222860425044</v>
      </c>
      <c r="C31" s="84">
        <v>0.96425297891842343</v>
      </c>
      <c r="D31" s="84">
        <v>0.96989351569149185</v>
      </c>
      <c r="E31" s="88">
        <v>0.96</v>
      </c>
    </row>
    <row r="32" spans="1:10" ht="15" x14ac:dyDescent="0.25">
      <c r="A32" s="2" t="s">
        <v>69</v>
      </c>
      <c r="B32" s="84">
        <v>0.97347294938917972</v>
      </c>
      <c r="C32" s="84">
        <v>0.96379100850546784</v>
      </c>
      <c r="D32" s="84">
        <v>0.96950091863647847</v>
      </c>
      <c r="E32" s="88">
        <v>0.96</v>
      </c>
    </row>
    <row r="33" spans="1:5" ht="15" x14ac:dyDescent="0.25">
      <c r="A33" s="2" t="s">
        <v>70</v>
      </c>
      <c r="B33" s="84">
        <v>0.9369897959183674</v>
      </c>
      <c r="C33" s="84">
        <v>0.92754180280607346</v>
      </c>
      <c r="D33" s="84">
        <v>0.95128395751658201</v>
      </c>
      <c r="E33" s="88">
        <v>0.96</v>
      </c>
    </row>
    <row r="34" spans="1:5" ht="15" x14ac:dyDescent="0.25">
      <c r="A34" s="2" t="s">
        <v>71</v>
      </c>
      <c r="B34" s="84">
        <v>0.95806341629730651</v>
      </c>
      <c r="C34" s="84">
        <v>0.95708255159474676</v>
      </c>
      <c r="D34" s="84">
        <v>0.96316857153355506</v>
      </c>
      <c r="E34" s="88">
        <v>0.96</v>
      </c>
    </row>
    <row r="35" spans="1:5" ht="15" x14ac:dyDescent="0.25">
      <c r="A35" s="2" t="s">
        <v>72</v>
      </c>
      <c r="B35" s="84">
        <v>0.95469351495410126</v>
      </c>
      <c r="C35" s="84">
        <v>0.95709638064253766</v>
      </c>
      <c r="D35" s="84">
        <v>0.96868601730280812</v>
      </c>
      <c r="E35" s="88">
        <v>0.96</v>
      </c>
    </row>
    <row r="36" spans="1:5" ht="15" x14ac:dyDescent="0.25">
      <c r="A36" s="2" t="s">
        <v>73</v>
      </c>
      <c r="B36" s="84">
        <v>0.60992907801418439</v>
      </c>
      <c r="C36" s="84">
        <v>0.65239294710327456</v>
      </c>
      <c r="D36" s="84">
        <v>0.69729984135584233</v>
      </c>
      <c r="E36" s="88">
        <v>0.96</v>
      </c>
    </row>
    <row r="37" spans="1:5" ht="15" x14ac:dyDescent="0.25">
      <c r="A37" s="2" t="s">
        <v>74</v>
      </c>
      <c r="B37" s="84">
        <v>0.92244897959183669</v>
      </c>
      <c r="C37" s="84">
        <v>0.89177489177489178</v>
      </c>
      <c r="D37" s="84">
        <v>0.8663457470528374</v>
      </c>
      <c r="E37" s="88">
        <v>0.96</v>
      </c>
    </row>
    <row r="38" spans="1:5" ht="15" x14ac:dyDescent="0.25">
      <c r="A38" s="2" t="s">
        <v>75</v>
      </c>
      <c r="B38" s="84">
        <v>0.84230769230769231</v>
      </c>
      <c r="C38" s="84">
        <v>0.87272727272727268</v>
      </c>
      <c r="D38" s="84">
        <v>0.79983848125102175</v>
      </c>
      <c r="E38" s="88">
        <v>0.96</v>
      </c>
    </row>
    <row r="39" spans="1:5" ht="15" x14ac:dyDescent="0.25">
      <c r="A39" s="2" t="s">
        <v>127</v>
      </c>
      <c r="B39" s="84">
        <v>0.72661870503597126</v>
      </c>
      <c r="C39" s="84">
        <v>0.69262295081967218</v>
      </c>
      <c r="D39" s="84">
        <v>0.76685599847333796</v>
      </c>
      <c r="E39" s="88">
        <v>0.96</v>
      </c>
    </row>
    <row r="40" spans="1:5" ht="15" x14ac:dyDescent="0.25">
      <c r="A40" s="2" t="s">
        <v>77</v>
      </c>
      <c r="B40" s="84">
        <v>0.83098591549295775</v>
      </c>
      <c r="C40" s="84">
        <v>0.69387755102040816</v>
      </c>
      <c r="D40" s="84">
        <v>0.76919771712108786</v>
      </c>
      <c r="E40" s="88">
        <v>0.96</v>
      </c>
    </row>
    <row r="41" spans="1:5" ht="15" x14ac:dyDescent="0.25">
      <c r="A41" s="2" t="s">
        <v>78</v>
      </c>
      <c r="B41" s="84" t="s">
        <v>104</v>
      </c>
      <c r="C41" s="84">
        <v>0.41666666666666669</v>
      </c>
      <c r="D41" s="84">
        <v>0.79954057818723889</v>
      </c>
      <c r="E41" s="88">
        <v>0.96</v>
      </c>
    </row>
    <row r="42" spans="1:5" ht="15" x14ac:dyDescent="0.25">
      <c r="A42" s="2" t="s">
        <v>101</v>
      </c>
      <c r="B42" s="84" t="s">
        <v>104</v>
      </c>
      <c r="C42" s="84"/>
      <c r="D42" s="84"/>
      <c r="E42" s="88">
        <v>0.96</v>
      </c>
    </row>
    <row r="43" spans="1:5" ht="15" x14ac:dyDescent="0.25">
      <c r="A43" s="2" t="s">
        <v>79</v>
      </c>
      <c r="B43" s="84" t="s">
        <v>104</v>
      </c>
      <c r="C43" s="84"/>
      <c r="D43" s="84"/>
      <c r="E43" s="88">
        <v>0.96</v>
      </c>
    </row>
    <row r="44" spans="1:5" ht="15" x14ac:dyDescent="0.25">
      <c r="A44" s="2" t="s">
        <v>80</v>
      </c>
      <c r="B44" s="84">
        <v>0.86374133949191689</v>
      </c>
      <c r="C44" s="84">
        <v>0.85582255083179293</v>
      </c>
      <c r="D44" s="84">
        <v>0.81528916481087876</v>
      </c>
      <c r="E44" s="88">
        <v>0.96</v>
      </c>
    </row>
    <row r="45" spans="1:5" ht="15" x14ac:dyDescent="0.25">
      <c r="A45" s="2" t="s">
        <v>81</v>
      </c>
      <c r="B45" s="84">
        <v>0.76111111111111107</v>
      </c>
      <c r="C45" s="84">
        <v>0.8203125</v>
      </c>
      <c r="D45" s="84">
        <v>0.85100143181651089</v>
      </c>
      <c r="E45" s="88">
        <v>0.96</v>
      </c>
    </row>
    <row r="46" spans="1:5" ht="15" x14ac:dyDescent="0.25">
      <c r="A46" s="2" t="s">
        <v>83</v>
      </c>
      <c r="B46" s="84">
        <v>0.8666666666666667</v>
      </c>
      <c r="C46" s="84">
        <v>0.76666666666666672</v>
      </c>
      <c r="D46" s="84">
        <v>0.77571669477234406</v>
      </c>
      <c r="E46" s="88">
        <v>0.96</v>
      </c>
    </row>
    <row r="47" spans="1:5" ht="15" x14ac:dyDescent="0.25">
      <c r="A47" s="2" t="s">
        <v>84</v>
      </c>
      <c r="B47" s="84">
        <v>0.83615819209039544</v>
      </c>
      <c r="C47" s="84">
        <v>0.9006024096385542</v>
      </c>
      <c r="D47" s="84">
        <v>0.9242420122071463</v>
      </c>
      <c r="E47" s="88">
        <v>0.96</v>
      </c>
    </row>
    <row r="48" spans="1:5" ht="15" x14ac:dyDescent="0.25">
      <c r="A48" s="2" t="s">
        <v>30</v>
      </c>
      <c r="B48" s="84">
        <v>1</v>
      </c>
      <c r="C48" s="84">
        <v>1</v>
      </c>
      <c r="D48" s="84">
        <v>1</v>
      </c>
      <c r="E48" s="88">
        <v>0.96</v>
      </c>
    </row>
    <row r="49" spans="1:5" ht="15" x14ac:dyDescent="0.25">
      <c r="A49" s="2" t="s">
        <v>31</v>
      </c>
      <c r="B49" s="84">
        <v>0.99777972840398621</v>
      </c>
      <c r="C49" s="84">
        <v>0.99874538745387453</v>
      </c>
      <c r="D49" s="84">
        <v>0.99867168474651313</v>
      </c>
      <c r="E49" s="88">
        <v>0.96</v>
      </c>
    </row>
    <row r="50" spans="1:5" ht="15" x14ac:dyDescent="0.25">
      <c r="A50" s="2" t="s">
        <v>32</v>
      </c>
      <c r="B50" s="84">
        <v>0.99643387815750373</v>
      </c>
      <c r="C50" s="84">
        <v>0.99447269511386249</v>
      </c>
      <c r="D50" s="84">
        <v>0.99447269511386249</v>
      </c>
      <c r="E50" s="88">
        <v>0.96</v>
      </c>
    </row>
    <row r="51" spans="1:5" ht="15" x14ac:dyDescent="0.25">
      <c r="A51" s="2" t="s">
        <v>33</v>
      </c>
      <c r="B51" s="84">
        <v>0.99916429884673241</v>
      </c>
      <c r="C51" s="84">
        <v>0.99920778632865548</v>
      </c>
      <c r="D51" s="84">
        <v>0.99920778632865548</v>
      </c>
      <c r="E51" s="88">
        <v>0.96</v>
      </c>
    </row>
    <row r="52" spans="1:5" ht="15" x14ac:dyDescent="0.25">
      <c r="A52" s="2" t="s">
        <v>34</v>
      </c>
      <c r="B52" s="84">
        <v>0.99831049371128211</v>
      </c>
      <c r="C52" s="84">
        <v>0.99868985231062413</v>
      </c>
      <c r="D52" s="84">
        <v>0.99857091818506616</v>
      </c>
      <c r="E52" s="88">
        <v>0.96</v>
      </c>
    </row>
    <row r="53" spans="1:5" ht="15" x14ac:dyDescent="0.25">
      <c r="A53" s="2" t="s">
        <v>35</v>
      </c>
      <c r="B53" s="84">
        <v>0.99611827834227651</v>
      </c>
      <c r="C53" s="84">
        <v>0.98932497742843484</v>
      </c>
      <c r="D53" s="84">
        <v>0.98932497742843495</v>
      </c>
      <c r="E53" s="88">
        <v>0.96</v>
      </c>
    </row>
    <row r="54" spans="1:5" ht="15" x14ac:dyDescent="0.25">
      <c r="A54" s="2" t="s">
        <v>36</v>
      </c>
      <c r="B54" s="84">
        <v>0.99827561431240119</v>
      </c>
      <c r="C54" s="84">
        <v>0.99651966131629521</v>
      </c>
      <c r="D54" s="84">
        <v>0.99646789943901948</v>
      </c>
      <c r="E54" s="88">
        <v>0.96</v>
      </c>
    </row>
    <row r="55" spans="1:5" ht="15" x14ac:dyDescent="0.25">
      <c r="A55" s="2" t="s">
        <v>37</v>
      </c>
      <c r="B55" s="84">
        <v>0.99802341493081947</v>
      </c>
      <c r="C55" s="84">
        <v>0.99840340606705691</v>
      </c>
      <c r="D55" s="84">
        <v>0.99840340606705691</v>
      </c>
      <c r="E55" s="88">
        <v>0.96</v>
      </c>
    </row>
    <row r="56" spans="1:5" ht="15" x14ac:dyDescent="0.25">
      <c r="A56" s="2" t="s">
        <v>38</v>
      </c>
      <c r="B56" s="84">
        <v>0.99625187406296856</v>
      </c>
      <c r="C56" s="84">
        <v>0.9975181366933944</v>
      </c>
      <c r="D56" s="84">
        <v>0.9975181366933944</v>
      </c>
      <c r="E56" s="88">
        <v>0.96</v>
      </c>
    </row>
    <row r="57" spans="1:5" ht="15" x14ac:dyDescent="0.25">
      <c r="A57" s="2" t="s">
        <v>39</v>
      </c>
      <c r="B57" s="84">
        <v>0.99843621399176952</v>
      </c>
      <c r="C57" s="84">
        <v>0.9948051948051948</v>
      </c>
      <c r="D57" s="84">
        <v>0.99480519480519469</v>
      </c>
      <c r="E57" s="88">
        <v>0.96</v>
      </c>
    </row>
    <row r="58" spans="1:5" ht="15" x14ac:dyDescent="0.25">
      <c r="A58" s="2" t="s">
        <v>40</v>
      </c>
      <c r="B58" s="84">
        <v>0.99969604863221884</v>
      </c>
      <c r="C58" s="84">
        <v>0.99523014548056288</v>
      </c>
      <c r="D58" s="84">
        <v>0.99523014548056299</v>
      </c>
      <c r="E58" s="88">
        <v>0.96</v>
      </c>
    </row>
    <row r="59" spans="1:5" ht="15" x14ac:dyDescent="0.25">
      <c r="A59" s="2" t="s">
        <v>42</v>
      </c>
      <c r="B59" s="84">
        <v>0.99890812665730777</v>
      </c>
      <c r="C59" s="84">
        <v>0.99737389211073424</v>
      </c>
      <c r="D59" s="84">
        <v>0.99737389211073424</v>
      </c>
      <c r="E59" s="88">
        <v>0.96</v>
      </c>
    </row>
    <row r="60" spans="1:5" ht="15" x14ac:dyDescent="0.25">
      <c r="A60" s="2" t="s">
        <v>45</v>
      </c>
      <c r="B60" s="84">
        <v>0.99927325581395354</v>
      </c>
      <c r="C60" s="84">
        <v>0.99704480457578648</v>
      </c>
      <c r="D60" s="84">
        <v>0.99704480457578637</v>
      </c>
      <c r="E60" s="88">
        <v>0.96</v>
      </c>
    </row>
    <row r="61" spans="1:5" ht="15" x14ac:dyDescent="0.25">
      <c r="A61" s="2" t="s">
        <v>88</v>
      </c>
      <c r="B61" s="84">
        <v>0.99954096855634611</v>
      </c>
      <c r="C61" s="84">
        <v>0.9998390212491951</v>
      </c>
      <c r="D61" s="84">
        <v>0.99887423608877457</v>
      </c>
      <c r="E61" s="88">
        <v>0.96</v>
      </c>
    </row>
    <row r="62" spans="1:5" ht="15" x14ac:dyDescent="0.25">
      <c r="A62" s="2" t="s">
        <v>46</v>
      </c>
      <c r="B62" s="84">
        <v>0.99871366092101876</v>
      </c>
      <c r="C62" s="84">
        <v>0.99958320928847877</v>
      </c>
      <c r="D62" s="84">
        <v>0.99952369611812342</v>
      </c>
      <c r="E62" s="88">
        <v>0.96</v>
      </c>
    </row>
    <row r="63" spans="1:5" ht="15" x14ac:dyDescent="0.25">
      <c r="A63" s="2" t="s">
        <v>47</v>
      </c>
      <c r="B63" s="84">
        <v>0.99659201557935739</v>
      </c>
      <c r="C63" s="84">
        <v>0.99089080799716078</v>
      </c>
      <c r="D63" s="84">
        <v>0.99089080799716067</v>
      </c>
      <c r="E63" s="88">
        <v>0.96</v>
      </c>
    </row>
    <row r="64" spans="1:5" ht="15" x14ac:dyDescent="0.25">
      <c r="A64" s="2" t="s">
        <v>110</v>
      </c>
      <c r="B64" s="84">
        <v>0.99757695304889926</v>
      </c>
      <c r="C64" s="84">
        <v>0.99652656237378501</v>
      </c>
      <c r="D64" s="84">
        <v>0.99652627744708588</v>
      </c>
      <c r="E64" s="88">
        <v>0.96</v>
      </c>
    </row>
    <row r="65" spans="1:5" ht="15" x14ac:dyDescent="0.25">
      <c r="A65" s="2" t="s">
        <v>48</v>
      </c>
      <c r="B65" s="84">
        <v>0.99588578951699169</v>
      </c>
      <c r="C65" s="84">
        <v>0.99635586830862022</v>
      </c>
      <c r="D65" s="84">
        <v>0.9962932713451027</v>
      </c>
      <c r="E65" s="88">
        <v>0.96</v>
      </c>
    </row>
  </sheetData>
  <pageMargins left="0.23622047244094491" right="0.23622047244094491" top="0.74803149606299213" bottom="0.74803149606299213" header="0.31496062992125984" footer="0.31496062992125984"/>
  <pageSetup paperSize="9" scale="73" orientation="portrait" r:id="rId1"/>
  <headerFooter>
    <oddFooter>&amp;L&amp;"Calibri"&amp;11&amp;K000000&amp;"Calibri"&amp;11&amp;K000000Direction de la régulation SNCF Gares et Connexions / &amp;F / &amp;A_x000D_&amp;1#&amp;"Calibri"&amp;10&amp;K008000Interne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showGridLines="0" workbookViewId="0">
      <selection activeCell="E2" sqref="E2"/>
    </sheetView>
  </sheetViews>
  <sheetFormatPr baseColWidth="10" defaultColWidth="11.42578125" defaultRowHeight="15" x14ac:dyDescent="0.25"/>
  <cols>
    <col min="1" max="1" width="33.5703125" customWidth="1"/>
    <col min="2" max="2" width="80.7109375" customWidth="1"/>
  </cols>
  <sheetData>
    <row r="1" spans="1:4" ht="72.75" customHeight="1" x14ac:dyDescent="0.3">
      <c r="A1" s="22" t="s">
        <v>142</v>
      </c>
      <c r="B1" s="1"/>
    </row>
    <row r="2" spans="1:4" ht="103.5" customHeight="1" thickBot="1" x14ac:dyDescent="0.3">
      <c r="A2" s="104" t="s">
        <v>0</v>
      </c>
      <c r="B2" s="104"/>
    </row>
    <row r="3" spans="1:4" ht="217.5" thickBot="1" x14ac:dyDescent="0.3">
      <c r="A3" s="40" t="s">
        <v>1</v>
      </c>
      <c r="B3" s="41" t="s">
        <v>143</v>
      </c>
      <c r="C3" s="13"/>
      <c r="D3" s="13"/>
    </row>
    <row r="4" spans="1:4" ht="141" thickBot="1" x14ac:dyDescent="0.3">
      <c r="A4" s="42" t="s">
        <v>2</v>
      </c>
      <c r="B4" s="41" t="s">
        <v>156</v>
      </c>
    </row>
    <row r="5" spans="1:4" ht="29.25" customHeight="1" x14ac:dyDescent="0.25">
      <c r="A5" s="108" t="s">
        <v>3</v>
      </c>
      <c r="B5" s="43" t="s">
        <v>4</v>
      </c>
    </row>
    <row r="6" spans="1:4" x14ac:dyDescent="0.25">
      <c r="A6" s="108"/>
      <c r="B6" s="43" t="s">
        <v>5</v>
      </c>
    </row>
    <row r="7" spans="1:4" ht="21.75" customHeight="1" x14ac:dyDescent="0.25">
      <c r="A7" s="108"/>
      <c r="B7" s="43" t="s">
        <v>157</v>
      </c>
    </row>
    <row r="8" spans="1:4" ht="32.25" customHeight="1" thickBot="1" x14ac:dyDescent="0.3">
      <c r="A8" s="108"/>
      <c r="B8" s="44" t="s">
        <v>6</v>
      </c>
    </row>
    <row r="9" spans="1:4" ht="55.5" customHeight="1" thickBot="1" x14ac:dyDescent="0.3">
      <c r="A9" s="42" t="s">
        <v>7</v>
      </c>
      <c r="B9" s="45" t="s">
        <v>144</v>
      </c>
    </row>
    <row r="10" spans="1:4" ht="43.5" customHeight="1" x14ac:dyDescent="0.25">
      <c r="A10" s="109" t="s">
        <v>8</v>
      </c>
      <c r="B10" s="43" t="s">
        <v>158</v>
      </c>
    </row>
    <row r="11" spans="1:4" ht="45" customHeight="1" thickBot="1" x14ac:dyDescent="0.3">
      <c r="A11" s="108"/>
      <c r="B11" s="43" t="s">
        <v>9</v>
      </c>
    </row>
    <row r="12" spans="1:4" ht="33.75" customHeight="1" thickBot="1" x14ac:dyDescent="0.3">
      <c r="A12" s="42" t="s">
        <v>10</v>
      </c>
      <c r="B12" s="46" t="s">
        <v>159</v>
      </c>
    </row>
    <row r="15" spans="1:4" ht="18.75" x14ac:dyDescent="0.3">
      <c r="A15" s="9"/>
    </row>
  </sheetData>
  <mergeCells count="2">
    <mergeCell ref="A5:A8"/>
    <mergeCell ref="A10:A11"/>
  </mergeCells>
  <pageMargins left="0.70866141732283472" right="0.70866141732283472" top="0.74803149606299213" bottom="0.74803149606299213" header="0.31496062992125984" footer="0.31496062992125984"/>
  <pageSetup paperSize="9" scale="76" orientation="portrait" r:id="rId1"/>
  <headerFooter>
    <oddFooter>&amp;RPage &amp;P/&amp;N&amp;L&amp;"Calibri"&amp;11&amp;K000000Annexe A4 - DRG 2020 _x000D_&amp;1#&amp;"Calibri"&amp;10&amp;K008000Interne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4"/>
  <sheetViews>
    <sheetView showGridLines="0" zoomScale="80" zoomScaleNormal="80" workbookViewId="0">
      <selection activeCell="B4" sqref="B4"/>
    </sheetView>
  </sheetViews>
  <sheetFormatPr baseColWidth="10" defaultColWidth="11.42578125" defaultRowHeight="15" x14ac:dyDescent="0.25"/>
  <cols>
    <col min="1" max="1" width="34.140625" customWidth="1"/>
    <col min="2" max="2" width="118.85546875" customWidth="1"/>
  </cols>
  <sheetData>
    <row r="1" spans="1:4" ht="68.25" customHeight="1" x14ac:dyDescent="0.3">
      <c r="A1" s="22" t="str">
        <f>+'Fiche Propreté '!A1</f>
        <v>DRG 2025
Avril 2024</v>
      </c>
      <c r="B1" s="1"/>
    </row>
    <row r="2" spans="1:4" ht="75" customHeight="1" thickBot="1" x14ac:dyDescent="0.3">
      <c r="A2" s="104" t="s">
        <v>13</v>
      </c>
      <c r="B2" s="104"/>
    </row>
    <row r="3" spans="1:4" s="8" customFormat="1" ht="295.5" customHeight="1" thickBot="1" x14ac:dyDescent="0.3">
      <c r="A3" s="40" t="s">
        <v>1</v>
      </c>
      <c r="B3" s="45" t="s">
        <v>106</v>
      </c>
      <c r="C3" s="13"/>
    </row>
    <row r="4" spans="1:4" ht="253.5" customHeight="1" thickBot="1" x14ac:dyDescent="0.3">
      <c r="A4" s="42" t="s">
        <v>2</v>
      </c>
      <c r="B4" s="41" t="s">
        <v>107</v>
      </c>
      <c r="D4" s="8"/>
    </row>
    <row r="5" spans="1:4" ht="27.75" customHeight="1" x14ac:dyDescent="0.25">
      <c r="A5" s="108" t="s">
        <v>3</v>
      </c>
      <c r="B5" s="55" t="s">
        <v>14</v>
      </c>
    </row>
    <row r="6" spans="1:4" ht="22.5" customHeight="1" x14ac:dyDescent="0.25">
      <c r="A6" s="108"/>
      <c r="B6" s="55" t="s">
        <v>5</v>
      </c>
    </row>
    <row r="7" spans="1:4" x14ac:dyDescent="0.25">
      <c r="A7" s="108"/>
      <c r="B7" s="55" t="s">
        <v>160</v>
      </c>
    </row>
    <row r="8" spans="1:4" ht="32.25" customHeight="1" thickBot="1" x14ac:dyDescent="0.3">
      <c r="A8" s="108"/>
      <c r="B8" s="56" t="s">
        <v>6</v>
      </c>
    </row>
    <row r="9" spans="1:4" ht="41.25" customHeight="1" thickBot="1" x14ac:dyDescent="0.3">
      <c r="A9" s="57" t="s">
        <v>7</v>
      </c>
      <c r="B9" s="45" t="s">
        <v>108</v>
      </c>
    </row>
    <row r="10" spans="1:4" ht="39" customHeight="1" x14ac:dyDescent="0.25">
      <c r="A10" s="109" t="s">
        <v>8</v>
      </c>
      <c r="B10" s="55" t="s">
        <v>161</v>
      </c>
    </row>
    <row r="11" spans="1:4" ht="43.5" customHeight="1" thickBot="1" x14ac:dyDescent="0.3">
      <c r="A11" s="108"/>
      <c r="B11" s="55" t="s">
        <v>9</v>
      </c>
    </row>
    <row r="12" spans="1:4" ht="37.5" customHeight="1" thickBot="1" x14ac:dyDescent="0.3">
      <c r="A12" s="42" t="s">
        <v>162</v>
      </c>
      <c r="B12" s="46">
        <v>2018</v>
      </c>
    </row>
    <row r="13" spans="1:4" x14ac:dyDescent="0.25">
      <c r="A13" s="53"/>
      <c r="B13" s="53"/>
    </row>
    <row r="14" spans="1:4" x14ac:dyDescent="0.25">
      <c r="A14" s="53"/>
      <c r="B14" s="53"/>
    </row>
  </sheetData>
  <mergeCells count="2">
    <mergeCell ref="A5:A8"/>
    <mergeCell ref="A10:A11"/>
  </mergeCells>
  <pageMargins left="0.70866141732283472" right="0.70866141732283472" top="0.74803149606299213" bottom="0.74803149606299213" header="0.31496062992125984" footer="0.31496062992125984"/>
  <pageSetup paperSize="9" scale="57" orientation="portrait" r:id="rId1"/>
  <headerFooter>
    <oddFooter>&amp;RPage &amp;P/&amp;N&amp;L&amp;"Calibri"&amp;11&amp;K000000Annexe A4 - DRG 2020 _x000D_&amp;1#&amp;"Calibri"&amp;10&amp;K008000Interne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18"/>
  <sheetViews>
    <sheetView showGridLines="0" workbookViewId="0">
      <selection activeCell="A2" sqref="A2"/>
    </sheetView>
  </sheetViews>
  <sheetFormatPr baseColWidth="10" defaultColWidth="11.42578125" defaultRowHeight="15" x14ac:dyDescent="0.25"/>
  <cols>
    <col min="1" max="1" width="34.28515625" customWidth="1"/>
    <col min="2" max="2" width="80.7109375" customWidth="1"/>
  </cols>
  <sheetData>
    <row r="1" spans="1:3" ht="51.75" customHeight="1" x14ac:dyDescent="0.3">
      <c r="A1" s="22" t="str">
        <f>+'Fiche Disponibilité élévatique'!A1</f>
        <v>DRG 2025
Avril 2024</v>
      </c>
      <c r="B1" s="1"/>
    </row>
    <row r="2" spans="1:3" ht="103.5" customHeight="1" thickBot="1" x14ac:dyDescent="0.3">
      <c r="A2" s="104" t="s">
        <v>15</v>
      </c>
      <c r="B2" s="104"/>
      <c r="C2" s="18"/>
    </row>
    <row r="3" spans="1:3" ht="60.75" customHeight="1" thickBot="1" x14ac:dyDescent="0.3">
      <c r="A3" s="40" t="s">
        <v>1</v>
      </c>
      <c r="B3" s="45" t="s">
        <v>177</v>
      </c>
    </row>
    <row r="4" spans="1:3" ht="90" thickBot="1" x14ac:dyDescent="0.3">
      <c r="A4" s="42" t="s">
        <v>2</v>
      </c>
      <c r="B4" s="41" t="s">
        <v>180</v>
      </c>
    </row>
    <row r="5" spans="1:3" ht="29.25" customHeight="1" x14ac:dyDescent="0.25">
      <c r="A5" s="108" t="s">
        <v>3</v>
      </c>
      <c r="B5" s="43" t="s">
        <v>4</v>
      </c>
    </row>
    <row r="6" spans="1:3" x14ac:dyDescent="0.25">
      <c r="A6" s="108"/>
      <c r="B6" s="43" t="s">
        <v>5</v>
      </c>
    </row>
    <row r="7" spans="1:3" ht="21" customHeight="1" x14ac:dyDescent="0.25">
      <c r="A7" s="108"/>
      <c r="B7" s="43" t="s">
        <v>163</v>
      </c>
    </row>
    <row r="8" spans="1:3" ht="33" customHeight="1" thickBot="1" x14ac:dyDescent="0.3">
      <c r="A8" s="108"/>
      <c r="B8" s="44" t="s">
        <v>6</v>
      </c>
    </row>
    <row r="9" spans="1:3" ht="75" customHeight="1" thickBot="1" x14ac:dyDescent="0.3">
      <c r="A9" s="42" t="s">
        <v>7</v>
      </c>
      <c r="B9" s="45" t="s">
        <v>165</v>
      </c>
    </row>
    <row r="10" spans="1:3" ht="69" customHeight="1" x14ac:dyDescent="0.25">
      <c r="A10" s="109" t="s">
        <v>8</v>
      </c>
      <c r="B10" s="43" t="s">
        <v>184</v>
      </c>
    </row>
    <row r="11" spans="1:3" ht="45.75" customHeight="1" thickBot="1" x14ac:dyDescent="0.3">
      <c r="A11" s="108"/>
      <c r="B11" s="43" t="s">
        <v>9</v>
      </c>
    </row>
    <row r="12" spans="1:3" ht="55.5" customHeight="1" thickBot="1" x14ac:dyDescent="0.3">
      <c r="A12" s="42" t="s">
        <v>10</v>
      </c>
      <c r="B12" s="46" t="s">
        <v>166</v>
      </c>
    </row>
    <row r="13" spans="1:3" x14ac:dyDescent="0.25">
      <c r="A13" s="53"/>
      <c r="B13" s="53"/>
    </row>
    <row r="14" spans="1:3" x14ac:dyDescent="0.25">
      <c r="A14" s="53"/>
      <c r="B14" s="53"/>
    </row>
    <row r="15" spans="1:3" ht="18.75" x14ac:dyDescent="0.3">
      <c r="A15" s="54"/>
      <c r="B15" s="53"/>
    </row>
    <row r="16" spans="1:3" x14ac:dyDescent="0.25">
      <c r="A16" s="53"/>
      <c r="B16" s="53"/>
    </row>
    <row r="17" spans="1:2" x14ac:dyDescent="0.25">
      <c r="A17" s="53"/>
      <c r="B17" s="53"/>
    </row>
    <row r="18" spans="1:2" x14ac:dyDescent="0.25">
      <c r="A18" s="53"/>
      <c r="B18" s="53"/>
    </row>
  </sheetData>
  <mergeCells count="2">
    <mergeCell ref="A5:A8"/>
    <mergeCell ref="A10:A11"/>
  </mergeCells>
  <pageMargins left="0.70866141732283472" right="0.70866141732283472" top="0.74803149606299213" bottom="0.74803149606299213" header="0.31496062992125984" footer="0.31496062992125984"/>
  <pageSetup paperSize="9" scale="75" orientation="portrait" r:id="rId1"/>
  <headerFooter>
    <oddFooter>&amp;RPage &amp;P/&amp;N&amp;L&amp;"Calibri"&amp;11&amp;K000000Annexe A4 - DRG 2020 _x000D_&amp;1#&amp;"Calibri"&amp;10&amp;K008000Interne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23"/>
  <sheetViews>
    <sheetView showGridLines="0" workbookViewId="0">
      <selection activeCell="A2" sqref="A2"/>
    </sheetView>
  </sheetViews>
  <sheetFormatPr baseColWidth="10" defaultColWidth="11.42578125" defaultRowHeight="15" x14ac:dyDescent="0.25"/>
  <cols>
    <col min="1" max="1" width="35.140625" customWidth="1"/>
    <col min="2" max="2" width="80.7109375" customWidth="1"/>
  </cols>
  <sheetData>
    <row r="1" spans="1:4" ht="67.5" customHeight="1" x14ac:dyDescent="0.3">
      <c r="A1" s="22" t="str">
        <f>'Fiche Propreté '!A1</f>
        <v>DRG 2025
Avril 2024</v>
      </c>
      <c r="B1" s="1"/>
    </row>
    <row r="2" spans="1:4" ht="44.25" customHeight="1" thickBot="1" x14ac:dyDescent="0.3">
      <c r="A2" s="104" t="s">
        <v>16</v>
      </c>
      <c r="B2" s="104"/>
    </row>
    <row r="3" spans="1:4" ht="115.5" thickBot="1" x14ac:dyDescent="0.3">
      <c r="A3" s="58" t="s">
        <v>1</v>
      </c>
      <c r="B3" s="59" t="s">
        <v>168</v>
      </c>
    </row>
    <row r="4" spans="1:4" ht="166.5" customHeight="1" thickBot="1" x14ac:dyDescent="0.3">
      <c r="A4" s="42" t="s">
        <v>2</v>
      </c>
      <c r="B4" s="41" t="s">
        <v>179</v>
      </c>
      <c r="D4" s="103"/>
    </row>
    <row r="5" spans="1:4" ht="25.5" customHeight="1" x14ac:dyDescent="0.25">
      <c r="A5" s="108" t="s">
        <v>3</v>
      </c>
      <c r="B5" s="43" t="s">
        <v>4</v>
      </c>
    </row>
    <row r="6" spans="1:4" x14ac:dyDescent="0.25">
      <c r="A6" s="108"/>
      <c r="B6" s="43" t="s">
        <v>5</v>
      </c>
    </row>
    <row r="7" spans="1:4" ht="20.25" customHeight="1" x14ac:dyDescent="0.25">
      <c r="A7" s="108"/>
      <c r="B7" s="43" t="s">
        <v>167</v>
      </c>
    </row>
    <row r="8" spans="1:4" ht="24.75" customHeight="1" thickBot="1" x14ac:dyDescent="0.3">
      <c r="A8" s="108"/>
      <c r="B8" s="44" t="s">
        <v>6</v>
      </c>
    </row>
    <row r="9" spans="1:4" ht="51.75" thickBot="1" x14ac:dyDescent="0.3">
      <c r="A9" s="42" t="s">
        <v>7</v>
      </c>
      <c r="B9" s="41" t="s">
        <v>171</v>
      </c>
    </row>
    <row r="10" spans="1:4" ht="38.25" customHeight="1" x14ac:dyDescent="0.25">
      <c r="A10" s="109" t="s">
        <v>8</v>
      </c>
      <c r="B10" s="55" t="s">
        <v>169</v>
      </c>
    </row>
    <row r="11" spans="1:4" ht="24.75" customHeight="1" x14ac:dyDescent="0.25">
      <c r="A11" s="108"/>
      <c r="B11" s="43" t="s">
        <v>170</v>
      </c>
    </row>
    <row r="12" spans="1:4" ht="36.75" customHeight="1" thickBot="1" x14ac:dyDescent="0.3">
      <c r="A12" s="60"/>
      <c r="B12" s="43" t="s">
        <v>9</v>
      </c>
    </row>
    <row r="13" spans="1:4" ht="46.5" customHeight="1" thickBot="1" x14ac:dyDescent="0.3">
      <c r="A13" s="42" t="s">
        <v>10</v>
      </c>
      <c r="B13" s="46" t="s">
        <v>159</v>
      </c>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sheetData>
  <mergeCells count="2">
    <mergeCell ref="A5:A8"/>
    <mergeCell ref="A10:A11"/>
  </mergeCells>
  <pageMargins left="0.70866141732283472" right="0.70866141732283472" top="0.74803149606299213" bottom="0.74803149606299213" header="0.31496062992125984" footer="0.31496062992125984"/>
  <pageSetup paperSize="9" scale="75" orientation="portrait" r:id="rId1"/>
  <headerFooter>
    <oddFooter>&amp;RPage &amp;P/&amp;N&amp;L&amp;"Calibri"&amp;11&amp;K000000Annexe A4 - DRG 2020 _x000D_&amp;1#&amp;"Calibri"&amp;10&amp;K008000Interne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23"/>
  <sheetViews>
    <sheetView showGridLines="0" topLeftCell="A2" workbookViewId="0">
      <selection activeCell="A2" sqref="A2"/>
    </sheetView>
  </sheetViews>
  <sheetFormatPr baseColWidth="10" defaultColWidth="11.42578125" defaultRowHeight="15" x14ac:dyDescent="0.25"/>
  <cols>
    <col min="1" max="1" width="36.7109375" customWidth="1"/>
    <col min="2" max="2" width="80.7109375" customWidth="1"/>
  </cols>
  <sheetData>
    <row r="1" spans="1:2" ht="67.5" customHeight="1" x14ac:dyDescent="0.25">
      <c r="A1" s="21" t="str">
        <f>'Fiche Propreté '!A1</f>
        <v>DRG 2025
Avril 2024</v>
      </c>
      <c r="B1" s="1"/>
    </row>
    <row r="2" spans="1:2" ht="67.5" customHeight="1" thickBot="1" x14ac:dyDescent="0.3">
      <c r="A2" s="104" t="s">
        <v>17</v>
      </c>
      <c r="B2" s="104"/>
    </row>
    <row r="3" spans="1:2" ht="65.25" customHeight="1" thickBot="1" x14ac:dyDescent="0.3">
      <c r="A3" s="40" t="s">
        <v>1</v>
      </c>
      <c r="B3" s="45" t="s">
        <v>18</v>
      </c>
    </row>
    <row r="4" spans="1:2" ht="41.25" customHeight="1" thickBot="1" x14ac:dyDescent="0.3">
      <c r="A4" s="42" t="s">
        <v>2</v>
      </c>
      <c r="B4" s="41" t="s">
        <v>19</v>
      </c>
    </row>
    <row r="5" spans="1:2" ht="25.5" customHeight="1" x14ac:dyDescent="0.25">
      <c r="A5" s="108" t="s">
        <v>3</v>
      </c>
      <c r="B5" s="43" t="s">
        <v>4</v>
      </c>
    </row>
    <row r="6" spans="1:2" x14ac:dyDescent="0.25">
      <c r="A6" s="108"/>
      <c r="B6" s="43" t="s">
        <v>5</v>
      </c>
    </row>
    <row r="7" spans="1:2" x14ac:dyDescent="0.25">
      <c r="A7" s="108"/>
      <c r="B7" s="43" t="s">
        <v>149</v>
      </c>
    </row>
    <row r="8" spans="1:2" ht="20.25" customHeight="1" thickBot="1" x14ac:dyDescent="0.3">
      <c r="A8" s="108"/>
      <c r="B8" s="44" t="s">
        <v>20</v>
      </c>
    </row>
    <row r="9" spans="1:2" ht="32.25" customHeight="1" thickBot="1" x14ac:dyDescent="0.3">
      <c r="A9" s="42" t="s">
        <v>7</v>
      </c>
      <c r="B9" s="101">
        <v>0.96</v>
      </c>
    </row>
    <row r="10" spans="1:2" ht="26.25" x14ac:dyDescent="0.25">
      <c r="A10" s="109" t="s">
        <v>8</v>
      </c>
      <c r="B10" s="55" t="s">
        <v>145</v>
      </c>
    </row>
    <row r="11" spans="1:2" ht="31.5" customHeight="1" x14ac:dyDescent="0.25">
      <c r="A11" s="108"/>
      <c r="B11" s="43" t="s">
        <v>146</v>
      </c>
    </row>
    <row r="12" spans="1:2" ht="30" customHeight="1" thickBot="1" x14ac:dyDescent="0.3">
      <c r="A12" s="60"/>
      <c r="B12" s="43" t="s">
        <v>9</v>
      </c>
    </row>
    <row r="13" spans="1:2" ht="33" customHeight="1" thickBot="1" x14ac:dyDescent="0.3">
      <c r="A13" s="42" t="s">
        <v>10</v>
      </c>
      <c r="B13" s="46" t="s">
        <v>109</v>
      </c>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sheetData>
  <mergeCells count="2">
    <mergeCell ref="A5:A8"/>
    <mergeCell ref="A10:A11"/>
  </mergeCells>
  <pageMargins left="0.70866141732283472" right="0.70866141732283472" top="0.74803149606299213" bottom="0.74803149606299213" header="0.31496062992125984" footer="0.31496062992125984"/>
  <pageSetup paperSize="9" scale="74" orientation="portrait" r:id="rId1"/>
  <headerFooter>
    <oddFooter>&amp;RPage &amp;P/&amp;N&amp;L&amp;"Calibri"&amp;11&amp;K000000Annexe A4 - DRG 2020 _x000D_&amp;1#&amp;"Calibri"&amp;10&amp;K008000Interne</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22"/>
  <sheetViews>
    <sheetView showGridLines="0" zoomScale="80" zoomScaleNormal="80" workbookViewId="0">
      <selection activeCell="A2" sqref="A2"/>
    </sheetView>
  </sheetViews>
  <sheetFormatPr baseColWidth="10" defaultColWidth="11.42578125" defaultRowHeight="15" x14ac:dyDescent="0.25"/>
  <cols>
    <col min="1" max="1" width="34" customWidth="1"/>
    <col min="2" max="2" width="115.7109375" customWidth="1"/>
  </cols>
  <sheetData>
    <row r="1" spans="1:2" ht="67.5" customHeight="1" x14ac:dyDescent="0.3">
      <c r="A1" s="22" t="str">
        <f>'Fiche Propreté '!A1</f>
        <v>DRG 2025
Avril 2024</v>
      </c>
      <c r="B1" s="1"/>
    </row>
    <row r="2" spans="1:2" ht="44.25" customHeight="1" thickBot="1" x14ac:dyDescent="0.3">
      <c r="A2" s="104" t="s">
        <v>21</v>
      </c>
      <c r="B2" s="104"/>
    </row>
    <row r="3" spans="1:2" ht="409.5" customHeight="1" thickBot="1" x14ac:dyDescent="0.3">
      <c r="A3" s="58" t="s">
        <v>1</v>
      </c>
      <c r="B3" s="59" t="s">
        <v>22</v>
      </c>
    </row>
    <row r="4" spans="1:2" ht="166.5" customHeight="1" thickBot="1" x14ac:dyDescent="0.3">
      <c r="A4" s="42" t="s">
        <v>2</v>
      </c>
      <c r="B4" s="41" t="s">
        <v>172</v>
      </c>
    </row>
    <row r="5" spans="1:2" ht="25.5" customHeight="1" x14ac:dyDescent="0.25">
      <c r="A5" s="108" t="s">
        <v>3</v>
      </c>
      <c r="B5" s="43" t="s">
        <v>4</v>
      </c>
    </row>
    <row r="6" spans="1:2" x14ac:dyDescent="0.25">
      <c r="A6" s="108"/>
      <c r="B6" s="43" t="s">
        <v>5</v>
      </c>
    </row>
    <row r="7" spans="1:2" ht="20.25" customHeight="1" x14ac:dyDescent="0.25">
      <c r="A7" s="108"/>
      <c r="B7" s="43" t="s">
        <v>167</v>
      </c>
    </row>
    <row r="8" spans="1:2" ht="24.75" customHeight="1" thickBot="1" x14ac:dyDescent="0.3">
      <c r="A8" s="108"/>
      <c r="B8" s="44" t="s">
        <v>6</v>
      </c>
    </row>
    <row r="9" spans="1:2" ht="15.75" thickBot="1" x14ac:dyDescent="0.3">
      <c r="A9" s="42" t="s">
        <v>7</v>
      </c>
      <c r="B9" s="90">
        <v>0.98</v>
      </c>
    </row>
    <row r="10" spans="1:2" ht="38.25" customHeight="1" x14ac:dyDescent="0.25">
      <c r="A10" s="109" t="s">
        <v>8</v>
      </c>
      <c r="B10" s="55" t="s">
        <v>173</v>
      </c>
    </row>
    <row r="11" spans="1:2" ht="32.25" customHeight="1" x14ac:dyDescent="0.25">
      <c r="A11" s="108"/>
      <c r="B11" s="55" t="s">
        <v>174</v>
      </c>
    </row>
    <row r="12" spans="1:2" ht="36.75" customHeight="1" thickBot="1" x14ac:dyDescent="0.3">
      <c r="A12" s="60"/>
      <c r="B12" s="43" t="s">
        <v>9</v>
      </c>
    </row>
    <row r="13" spans="1:2" ht="46.5" customHeight="1" thickBot="1" x14ac:dyDescent="0.3">
      <c r="A13" s="42" t="s">
        <v>10</v>
      </c>
      <c r="B13" s="46" t="s">
        <v>164</v>
      </c>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sheetData>
  <mergeCells count="2">
    <mergeCell ref="A5:A8"/>
    <mergeCell ref="A10:A11"/>
  </mergeCells>
  <pageMargins left="0.70866141732283472" right="0.70866141732283472" top="0.74803149606299213" bottom="0.74803149606299213" header="0.31496062992125984" footer="0.31496062992125984"/>
  <pageSetup paperSize="9" scale="58" orientation="portrait" r:id="rId1"/>
  <headerFooter>
    <oddFooter>&amp;RPage &amp;P/&amp;N&amp;L&amp;"Calibri"&amp;11&amp;K000000Annexe A4 - DRG 2020 _x000D_&amp;1#&amp;"Calibri"&amp;10&amp;K008000Interne</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704F-F6CB-43B7-866E-5833CFFEB806}">
  <sheetPr>
    <pageSetUpPr fitToPage="1"/>
  </sheetPr>
  <dimension ref="A1:B23"/>
  <sheetViews>
    <sheetView showGridLines="0" workbookViewId="0">
      <selection activeCell="A2" sqref="A2"/>
    </sheetView>
  </sheetViews>
  <sheetFormatPr baseColWidth="10" defaultColWidth="11.42578125" defaultRowHeight="15" x14ac:dyDescent="0.25"/>
  <cols>
    <col min="1" max="1" width="35.140625" customWidth="1"/>
    <col min="2" max="2" width="80.7109375" customWidth="1"/>
  </cols>
  <sheetData>
    <row r="1" spans="1:2" ht="67.5" customHeight="1" x14ac:dyDescent="0.3">
      <c r="A1" s="22" t="str">
        <f>'Fiche Propreté '!A1</f>
        <v>DRG 2025
Avril 2024</v>
      </c>
      <c r="B1" s="1"/>
    </row>
    <row r="2" spans="1:2" ht="44.25" customHeight="1" thickBot="1" x14ac:dyDescent="0.3">
      <c r="A2" s="104" t="s">
        <v>147</v>
      </c>
      <c r="B2" s="104"/>
    </row>
    <row r="3" spans="1:2" ht="66.75" customHeight="1" thickBot="1" x14ac:dyDescent="0.3">
      <c r="A3" s="58" t="s">
        <v>1</v>
      </c>
      <c r="B3" s="59" t="s">
        <v>175</v>
      </c>
    </row>
    <row r="4" spans="1:2" ht="77.25" thickBot="1" x14ac:dyDescent="0.3">
      <c r="A4" s="42" t="s">
        <v>2</v>
      </c>
      <c r="B4" s="41" t="s">
        <v>178</v>
      </c>
    </row>
    <row r="5" spans="1:2" ht="25.5" customHeight="1" x14ac:dyDescent="0.25">
      <c r="A5" s="108" t="s">
        <v>3</v>
      </c>
      <c r="B5" s="43" t="s">
        <v>4</v>
      </c>
    </row>
    <row r="6" spans="1:2" x14ac:dyDescent="0.25">
      <c r="A6" s="108"/>
      <c r="B6" s="43" t="s">
        <v>5</v>
      </c>
    </row>
    <row r="7" spans="1:2" ht="20.25" customHeight="1" x14ac:dyDescent="0.25">
      <c r="A7" s="108"/>
      <c r="B7" s="43" t="s">
        <v>167</v>
      </c>
    </row>
    <row r="8" spans="1:2" ht="24.75" customHeight="1" thickBot="1" x14ac:dyDescent="0.3">
      <c r="A8" s="108"/>
      <c r="B8" s="44" t="s">
        <v>6</v>
      </c>
    </row>
    <row r="9" spans="1:2" ht="26.25" thickBot="1" x14ac:dyDescent="0.3">
      <c r="A9" s="42" t="s">
        <v>7</v>
      </c>
      <c r="B9" s="102" t="s">
        <v>148</v>
      </c>
    </row>
    <row r="10" spans="1:2" ht="38.25" customHeight="1" x14ac:dyDescent="0.25">
      <c r="A10" s="109" t="s">
        <v>8</v>
      </c>
      <c r="B10" s="55" t="s">
        <v>169</v>
      </c>
    </row>
    <row r="11" spans="1:2" ht="24.75" customHeight="1" x14ac:dyDescent="0.25">
      <c r="A11" s="108"/>
      <c r="B11" s="43" t="s">
        <v>170</v>
      </c>
    </row>
    <row r="12" spans="1:2" ht="36.75" customHeight="1" thickBot="1" x14ac:dyDescent="0.3">
      <c r="A12" s="60"/>
      <c r="B12" s="43" t="s">
        <v>9</v>
      </c>
    </row>
    <row r="13" spans="1:2" ht="46.5" customHeight="1" thickBot="1" x14ac:dyDescent="0.3">
      <c r="A13" s="42" t="s">
        <v>10</v>
      </c>
      <c r="B13" s="46">
        <v>2025</v>
      </c>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sheetData>
  <mergeCells count="2">
    <mergeCell ref="A5:A8"/>
    <mergeCell ref="A10:A11"/>
  </mergeCells>
  <pageMargins left="0.70866141732283472" right="0.70866141732283472" top="0.74803149606299213" bottom="0.74803149606299213" header="0.31496062992125984" footer="0.31496062992125984"/>
  <pageSetup paperSize="9" scale="75" orientation="portrait" r:id="rId1"/>
  <headerFooter>
    <oddFooter>&amp;RPage &amp;P/&amp;N&amp;L&amp;"Calibri"&amp;11&amp;K000000Annexe A4 - DRG 2020 _x000D_&amp;1#&amp;"Calibri"&amp;10&amp;K008000Interne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BB8A4-5E6D-48E1-B51C-D30F75096FCE}">
  <sheetPr>
    <pageSetUpPr fitToPage="1"/>
  </sheetPr>
  <dimension ref="A1:B23"/>
  <sheetViews>
    <sheetView showGridLines="0" workbookViewId="0">
      <selection activeCell="A2" sqref="A2"/>
    </sheetView>
  </sheetViews>
  <sheetFormatPr baseColWidth="10" defaultColWidth="11.42578125" defaultRowHeight="15" x14ac:dyDescent="0.25"/>
  <cols>
    <col min="1" max="1" width="35.140625" customWidth="1"/>
    <col min="2" max="2" width="80.7109375" customWidth="1"/>
  </cols>
  <sheetData>
    <row r="1" spans="1:2" ht="67.5" customHeight="1" x14ac:dyDescent="0.3">
      <c r="A1" s="22" t="str">
        <f>'Fiche Propreté '!A1</f>
        <v>DRG 2025
Avril 2024</v>
      </c>
      <c r="B1" s="1"/>
    </row>
    <row r="2" spans="1:2" ht="44.25" customHeight="1" thickBot="1" x14ac:dyDescent="0.3">
      <c r="A2" s="104" t="s">
        <v>150</v>
      </c>
      <c r="B2" s="104"/>
    </row>
    <row r="3" spans="1:2" ht="15.75" thickBot="1" x14ac:dyDescent="0.3">
      <c r="A3" s="58" t="s">
        <v>1</v>
      </c>
      <c r="B3" s="41" t="s">
        <v>151</v>
      </c>
    </row>
    <row r="4" spans="1:2" ht="77.25" thickBot="1" x14ac:dyDescent="0.3">
      <c r="A4" s="42" t="s">
        <v>2</v>
      </c>
      <c r="B4" s="41" t="s">
        <v>178</v>
      </c>
    </row>
    <row r="5" spans="1:2" ht="25.5" customHeight="1" x14ac:dyDescent="0.25">
      <c r="A5" s="108" t="s">
        <v>3</v>
      </c>
      <c r="B5" s="43" t="s">
        <v>4</v>
      </c>
    </row>
    <row r="6" spans="1:2" x14ac:dyDescent="0.25">
      <c r="A6" s="108"/>
      <c r="B6" s="43" t="s">
        <v>5</v>
      </c>
    </row>
    <row r="7" spans="1:2" ht="20.25" customHeight="1" x14ac:dyDescent="0.25">
      <c r="A7" s="108"/>
      <c r="B7" s="43" t="s">
        <v>167</v>
      </c>
    </row>
    <row r="8" spans="1:2" ht="24.75" customHeight="1" thickBot="1" x14ac:dyDescent="0.3">
      <c r="A8" s="108"/>
      <c r="B8" s="44" t="s">
        <v>6</v>
      </c>
    </row>
    <row r="9" spans="1:2" ht="26.25" thickBot="1" x14ac:dyDescent="0.3">
      <c r="A9" s="42" t="s">
        <v>7</v>
      </c>
      <c r="B9" s="41" t="s">
        <v>148</v>
      </c>
    </row>
    <row r="10" spans="1:2" ht="38.25" customHeight="1" x14ac:dyDescent="0.25">
      <c r="A10" s="109" t="s">
        <v>8</v>
      </c>
      <c r="B10" s="55" t="s">
        <v>169</v>
      </c>
    </row>
    <row r="11" spans="1:2" ht="24.75" customHeight="1" x14ac:dyDescent="0.25">
      <c r="A11" s="108"/>
      <c r="B11" s="43" t="s">
        <v>170</v>
      </c>
    </row>
    <row r="12" spans="1:2" ht="36.75" customHeight="1" thickBot="1" x14ac:dyDescent="0.3">
      <c r="A12" s="60"/>
      <c r="B12" s="43" t="s">
        <v>9</v>
      </c>
    </row>
    <row r="13" spans="1:2" ht="46.5" customHeight="1" thickBot="1" x14ac:dyDescent="0.3">
      <c r="A13" s="42" t="s">
        <v>10</v>
      </c>
      <c r="B13" s="46">
        <v>2025</v>
      </c>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sheetData>
  <mergeCells count="2">
    <mergeCell ref="A5:A8"/>
    <mergeCell ref="A10:A11"/>
  </mergeCells>
  <pageMargins left="0.70866141732283472" right="0.70866141732283472" top="0.74803149606299213" bottom="0.74803149606299213" header="0.31496062992125984" footer="0.31496062992125984"/>
  <pageSetup paperSize="9" scale="75" orientation="portrait" r:id="rId1"/>
  <headerFooter>
    <oddFooter>&amp;RPage &amp;P/&amp;N&amp;L&amp;"Calibri"&amp;11&amp;K000000Annexe A4 - DRG 2020 _x000D_&amp;1#&amp;"Calibri"&amp;10&amp;K008000Interne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f36f09b-cce7-4749-bd3b-4d838ffa88a6" xsi:nil="true"/>
    <lcf76f155ced4ddcb4097134ff3c332f xmlns="283564b5-cb63-4475-a56f-b81cf1b43d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0287A44E2B7A6448A9E593D4AC9CF75" ma:contentTypeVersion="19" ma:contentTypeDescription="Crée un document." ma:contentTypeScope="" ma:versionID="c530965e23a021915ed3a4e03a2f6698">
  <xsd:schema xmlns:xsd="http://www.w3.org/2001/XMLSchema" xmlns:xs="http://www.w3.org/2001/XMLSchema" xmlns:p="http://schemas.microsoft.com/office/2006/metadata/properties" xmlns:ns2="1f36f09b-cce7-4749-bd3b-4d838ffa88a6" xmlns:ns3="283564b5-cb63-4475-a56f-b81cf1b43deb" targetNamespace="http://schemas.microsoft.com/office/2006/metadata/properties" ma:root="true" ma:fieldsID="2a7a524a0698e899ca9cf415faf42788" ns2:_="" ns3:_="">
    <xsd:import namespace="1f36f09b-cce7-4749-bd3b-4d838ffa88a6"/>
    <xsd:import namespace="283564b5-cb63-4475-a56f-b81cf1b43de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OCR"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36f09b-cce7-4749-bd3b-4d838ffa88a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b8a67fc7-04d2-4516-a2fb-bd44e6e997fe}" ma:internalName="TaxCatchAll" ma:showField="CatchAllData" ma:web="1f36f09b-cce7-4749-bd3b-4d838ffa88a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83564b5-cb63-4475-a56f-b81cf1b43de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5096f5d6-3256-4090-9362-038d665d19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5F80E4-6611-4E1A-BBF3-5194FB7F0CDD}">
  <ds:schemaRefs>
    <ds:schemaRef ds:uri="http://schemas.microsoft.com/sharepoint/v3/contenttype/forms"/>
  </ds:schemaRefs>
</ds:datastoreItem>
</file>

<file path=customXml/itemProps2.xml><?xml version="1.0" encoding="utf-8"?>
<ds:datastoreItem xmlns:ds="http://schemas.openxmlformats.org/officeDocument/2006/customXml" ds:itemID="{C59B9D98-A46A-4677-8F49-630E0ED6AF24}">
  <ds:schemaRefs>
    <ds:schemaRef ds:uri="1f36f09b-cce7-4749-bd3b-4d838ffa88a6"/>
    <ds:schemaRef ds:uri="http://schemas.microsoft.com/office/2006/documentManagement/types"/>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283564b5-cb63-4475-a56f-b81cf1b43deb"/>
    <ds:schemaRef ds:uri="http://www.w3.org/XML/1998/namespace"/>
    <ds:schemaRef ds:uri="http://purl.org/dc/terms/"/>
  </ds:schemaRefs>
</ds:datastoreItem>
</file>

<file path=customXml/itemProps3.xml><?xml version="1.0" encoding="utf-8"?>
<ds:datastoreItem xmlns:ds="http://schemas.openxmlformats.org/officeDocument/2006/customXml" ds:itemID="{02EEB7A0-06A0-4504-860B-275C83B208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36f09b-cce7-4749-bd3b-4d838ffa88a6"/>
    <ds:schemaRef ds:uri="283564b5-cb63-4475-a56f-b81cf1b43d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16</vt:i4>
      </vt:variant>
    </vt:vector>
  </HeadingPairs>
  <TitlesOfParts>
    <vt:vector size="32" baseType="lpstr">
      <vt:lpstr>Notice</vt:lpstr>
      <vt:lpstr>Fiche Propreté </vt:lpstr>
      <vt:lpstr>Fiche Disponibilité élévatique</vt:lpstr>
      <vt:lpstr>Fiche informations en gare</vt:lpstr>
      <vt:lpstr>Fiche Satisfaction</vt:lpstr>
      <vt:lpstr>Fiche PMR</vt:lpstr>
      <vt:lpstr>Fiche Porte embarquements</vt:lpstr>
      <vt:lpstr>Fiche Intermodalité</vt:lpstr>
      <vt:lpstr>Fiche Sûreté</vt:lpstr>
      <vt:lpstr>Fiche PFU</vt:lpstr>
      <vt:lpstr>Histo - Objectif Propreté</vt:lpstr>
      <vt:lpstr>Histo - Objectif Elevatique</vt:lpstr>
      <vt:lpstr>Histo-objectifs Satisfaction</vt:lpstr>
      <vt:lpstr>Histo- Information</vt:lpstr>
      <vt:lpstr>Histo-PE</vt:lpstr>
      <vt:lpstr>Histo-PMR</vt:lpstr>
      <vt:lpstr>'Fiche Disponibilité élévatique'!Zone_d_impression</vt:lpstr>
      <vt:lpstr>'Fiche informations en gare'!Zone_d_impression</vt:lpstr>
      <vt:lpstr>'Fiche Intermodalité'!Zone_d_impression</vt:lpstr>
      <vt:lpstr>'Fiche PFU'!Zone_d_impression</vt:lpstr>
      <vt:lpstr>'Fiche PMR'!Zone_d_impression</vt:lpstr>
      <vt:lpstr>'Fiche Porte embarquements'!Zone_d_impression</vt:lpstr>
      <vt:lpstr>'Fiche Propreté '!Zone_d_impression</vt:lpstr>
      <vt:lpstr>'Fiche Satisfaction'!Zone_d_impression</vt:lpstr>
      <vt:lpstr>'Fiche Sûreté'!Zone_d_impression</vt:lpstr>
      <vt:lpstr>'Histo - Objectif Elevatique'!Zone_d_impression</vt:lpstr>
      <vt:lpstr>'Histo - Objectif Propreté'!Zone_d_impression</vt:lpstr>
      <vt:lpstr>'Histo- Information'!Zone_d_impression</vt:lpstr>
      <vt:lpstr>'Histo-objectifs Satisfaction'!Zone_d_impression</vt:lpstr>
      <vt:lpstr>'Histo-PE'!Zone_d_impression</vt:lpstr>
      <vt:lpstr>'Histo-PMR'!Zone_d_impression</vt:lpstr>
      <vt:lpstr>Notice!Zone_d_impression</vt:lpstr>
    </vt:vector>
  </TitlesOfParts>
  <Manager/>
  <Company>SNCF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7809196g</dc:creator>
  <cp:keywords/>
  <dc:description/>
  <cp:lastModifiedBy>FEL Nathalie (SNCF GARES &amp; CONNEXIONS / DIRECTION GARE</cp:lastModifiedBy>
  <cp:revision/>
  <dcterms:created xsi:type="dcterms:W3CDTF">2016-11-10T22:10:21Z</dcterms:created>
  <dcterms:modified xsi:type="dcterms:W3CDTF">2025-09-04T14:37:20Z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0x010100A0287A44E2B7A6448A9E593D4AC9CF75</vt:lpwstr>
  </property>
  <property fmtid="{D5CDD505-2E9C-101B-9397-08002B2CF9AE}" pid="3" name="MediaServiceImageTags">
    <vt:lpwstr/>
  </property>
  <property fmtid="{D5CDD505-2E9C-101B-9397-08002B2CF9AE}" pid="4" name="MSIP_Label_c8d3f7c8-5c4b-4ab6-9486-a0a9eb08efa7_Enabled">
    <vt:lpwstr>true</vt:lpwstr>
  </property>
  <property fmtid="{D5CDD505-2E9C-101B-9397-08002B2CF9AE}" pid="5" name="MSIP_Label_c8d3f7c8-5c4b-4ab6-9486-a0a9eb08efa7_SetDate">
    <vt:lpwstr>2024-03-29T14:06:12Z</vt:lpwstr>
  </property>
  <property fmtid="{D5CDD505-2E9C-101B-9397-08002B2CF9AE}" pid="6" name="MSIP_Label_c8d3f7c8-5c4b-4ab6-9486-a0a9eb08efa7_Method">
    <vt:lpwstr>Standard</vt:lpwstr>
  </property>
  <property fmtid="{D5CDD505-2E9C-101B-9397-08002B2CF9AE}" pid="7" name="MSIP_Label_c8d3f7c8-5c4b-4ab6-9486-a0a9eb08efa7_Name">
    <vt:lpwstr>Interne - Groupe</vt:lpwstr>
  </property>
  <property fmtid="{D5CDD505-2E9C-101B-9397-08002B2CF9AE}" pid="8" name="MSIP_Label_c8d3f7c8-5c4b-4ab6-9486-a0a9eb08efa7_SiteId">
    <vt:lpwstr>4a7c8238-5799-4b16-9fc6-9ad8fce5a7d9</vt:lpwstr>
  </property>
  <property fmtid="{D5CDD505-2E9C-101B-9397-08002B2CF9AE}" pid="9" name="MSIP_Label_c8d3f7c8-5c4b-4ab6-9486-a0a9eb08efa7_ActionId">
    <vt:lpwstr>4b790581-7a52-4315-bf83-38e39bb7446f</vt:lpwstr>
  </property>
  <property fmtid="{D5CDD505-2E9C-101B-9397-08002B2CF9AE}" pid="10" name="MSIP_Label_c8d3f7c8-5c4b-4ab6-9486-a0a9eb08efa7_ContentBits">
    <vt:lpwstr>2</vt:lpwstr>
  </property>
</Properties>
</file>